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costa\Desktop\SOLICITUDES OAI NUEVA GESTION\nominas septiembre 2021\"/>
    </mc:Choice>
  </mc:AlternateContent>
  <xr:revisionPtr revIDLastSave="0" documentId="8_{059F409A-8702-44BE-93B1-5E733743C8D4}" xr6:coauthVersionLast="47" xr6:coauthVersionMax="47" xr10:uidLastSave="{00000000-0000-0000-0000-000000000000}"/>
  <bookViews>
    <workbookView xWindow="-120" yWindow="-120" windowWidth="20730" windowHeight="11160" tabRatio="601" xr2:uid="{00000000-000D-0000-FFFF-FFFF00000000}"/>
  </bookViews>
  <sheets>
    <sheet name="Hoja3" sheetId="4" r:id="rId1"/>
    <sheet name="Hoja1" sheetId="5" r:id="rId2"/>
  </sheets>
  <definedNames>
    <definedName name="_xlnm.Print_Area" localSheetId="0">Hoja3!$A$1:$S$267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" i="4" l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M92" i="4"/>
  <c r="L92" i="4"/>
  <c r="K92" i="4"/>
  <c r="J92" i="4"/>
  <c r="I92" i="4"/>
  <c r="M240" i="4"/>
  <c r="L240" i="4"/>
  <c r="K240" i="4"/>
  <c r="J240" i="4"/>
  <c r="I240" i="4"/>
  <c r="M239" i="4"/>
  <c r="L239" i="4"/>
  <c r="K239" i="4"/>
  <c r="J239" i="4"/>
  <c r="I239" i="4"/>
  <c r="M234" i="4"/>
  <c r="L234" i="4"/>
  <c r="K234" i="4"/>
  <c r="J234" i="4"/>
  <c r="I234" i="4"/>
  <c r="M225" i="4"/>
  <c r="L225" i="4"/>
  <c r="K225" i="4"/>
  <c r="J225" i="4"/>
  <c r="I225" i="4"/>
  <c r="M205" i="4"/>
  <c r="L205" i="4"/>
  <c r="K205" i="4"/>
  <c r="J205" i="4"/>
  <c r="I205" i="4"/>
  <c r="M224" i="4"/>
  <c r="L224" i="4"/>
  <c r="K224" i="4"/>
  <c r="J224" i="4"/>
  <c r="I224" i="4"/>
  <c r="M223" i="4"/>
  <c r="L223" i="4"/>
  <c r="K223" i="4"/>
  <c r="J223" i="4"/>
  <c r="I223" i="4"/>
  <c r="M222" i="4"/>
  <c r="L222" i="4"/>
  <c r="K222" i="4"/>
  <c r="J222" i="4"/>
  <c r="I222" i="4"/>
  <c r="M238" i="4"/>
  <c r="L238" i="4"/>
  <c r="K238" i="4"/>
  <c r="J238" i="4"/>
  <c r="I238" i="4"/>
  <c r="M220" i="4"/>
  <c r="L220" i="4"/>
  <c r="K220" i="4"/>
  <c r="J220" i="4"/>
  <c r="I220" i="4"/>
  <c r="M218" i="4"/>
  <c r="L218" i="4"/>
  <c r="K218" i="4"/>
  <c r="J218" i="4"/>
  <c r="I218" i="4"/>
  <c r="M227" i="4"/>
  <c r="L227" i="4"/>
  <c r="K227" i="4"/>
  <c r="J227" i="4"/>
  <c r="I227" i="4"/>
  <c r="M219" i="4"/>
  <c r="L219" i="4"/>
  <c r="K219" i="4"/>
  <c r="J219" i="4"/>
  <c r="I219" i="4"/>
  <c r="M232" i="4"/>
  <c r="L232" i="4"/>
  <c r="K232" i="4"/>
  <c r="J232" i="4"/>
  <c r="I232" i="4"/>
  <c r="M231" i="4"/>
  <c r="L231" i="4"/>
  <c r="K231" i="4"/>
  <c r="J231" i="4"/>
  <c r="I231" i="4"/>
  <c r="M230" i="4"/>
  <c r="L230" i="4"/>
  <c r="K230" i="4"/>
  <c r="J230" i="4"/>
  <c r="I230" i="4"/>
  <c r="M229" i="4"/>
  <c r="L229" i="4"/>
  <c r="K229" i="4"/>
  <c r="J229" i="4"/>
  <c r="I229" i="4"/>
  <c r="M217" i="4"/>
  <c r="L217" i="4"/>
  <c r="K217" i="4"/>
  <c r="J217" i="4"/>
  <c r="I217" i="4"/>
  <c r="M216" i="4"/>
  <c r="L216" i="4"/>
  <c r="K216" i="4"/>
  <c r="J216" i="4"/>
  <c r="I216" i="4"/>
  <c r="M215" i="4"/>
  <c r="L215" i="4"/>
  <c r="K215" i="4"/>
  <c r="J215" i="4"/>
  <c r="I215" i="4"/>
  <c r="M214" i="4"/>
  <c r="L214" i="4"/>
  <c r="K214" i="4"/>
  <c r="J214" i="4"/>
  <c r="I214" i="4"/>
  <c r="M213" i="4"/>
  <c r="L213" i="4"/>
  <c r="K213" i="4"/>
  <c r="J213" i="4"/>
  <c r="I213" i="4"/>
  <c r="M212" i="4"/>
  <c r="L212" i="4"/>
  <c r="K212" i="4"/>
  <c r="J212" i="4"/>
  <c r="I212" i="4"/>
  <c r="M211" i="4"/>
  <c r="L211" i="4"/>
  <c r="K211" i="4"/>
  <c r="J211" i="4"/>
  <c r="I211" i="4"/>
  <c r="M210" i="4"/>
  <c r="L210" i="4"/>
  <c r="K210" i="4"/>
  <c r="J210" i="4"/>
  <c r="I210" i="4"/>
  <c r="M209" i="4"/>
  <c r="L209" i="4"/>
  <c r="K209" i="4"/>
  <c r="J209" i="4"/>
  <c r="I209" i="4"/>
  <c r="M237" i="4"/>
  <c r="L237" i="4"/>
  <c r="K237" i="4"/>
  <c r="J237" i="4"/>
  <c r="I237" i="4"/>
  <c r="M236" i="4"/>
  <c r="L236" i="4"/>
  <c r="K236" i="4"/>
  <c r="J236" i="4"/>
  <c r="I236" i="4"/>
  <c r="M226" i="4"/>
  <c r="L226" i="4"/>
  <c r="K226" i="4"/>
  <c r="J226" i="4"/>
  <c r="I226" i="4"/>
  <c r="M208" i="4"/>
  <c r="L208" i="4"/>
  <c r="K208" i="4"/>
  <c r="J208" i="4"/>
  <c r="I208" i="4"/>
  <c r="M207" i="4"/>
  <c r="L207" i="4"/>
  <c r="K207" i="4"/>
  <c r="J207" i="4"/>
  <c r="I207" i="4"/>
  <c r="M206" i="4"/>
  <c r="L206" i="4"/>
  <c r="K206" i="4"/>
  <c r="J206" i="4"/>
  <c r="I206" i="4"/>
  <c r="M228" i="4"/>
  <c r="L228" i="4"/>
  <c r="K228" i="4"/>
  <c r="J228" i="4"/>
  <c r="I228" i="4"/>
  <c r="M221" i="4"/>
  <c r="L221" i="4"/>
  <c r="K221" i="4"/>
  <c r="J221" i="4"/>
  <c r="I221" i="4"/>
  <c r="M235" i="4"/>
  <c r="L235" i="4"/>
  <c r="K235" i="4"/>
  <c r="J235" i="4"/>
  <c r="I235" i="4"/>
  <c r="M233" i="4"/>
  <c r="L233" i="4"/>
  <c r="K233" i="4"/>
  <c r="J233" i="4"/>
  <c r="I233" i="4"/>
  <c r="M204" i="4"/>
  <c r="L204" i="4"/>
  <c r="K204" i="4"/>
  <c r="J204" i="4"/>
  <c r="I204" i="4"/>
  <c r="M203" i="4"/>
  <c r="L203" i="4"/>
  <c r="K203" i="4"/>
  <c r="J203" i="4"/>
  <c r="I203" i="4"/>
  <c r="M202" i="4"/>
  <c r="L202" i="4"/>
  <c r="K202" i="4"/>
  <c r="J202" i="4"/>
  <c r="I202" i="4"/>
  <c r="M201" i="4"/>
  <c r="L201" i="4"/>
  <c r="K201" i="4"/>
  <c r="J201" i="4"/>
  <c r="I201" i="4"/>
  <c r="M200" i="4"/>
  <c r="L200" i="4"/>
  <c r="K200" i="4"/>
  <c r="J200" i="4"/>
  <c r="I200" i="4"/>
  <c r="M199" i="4"/>
  <c r="L199" i="4"/>
  <c r="K199" i="4"/>
  <c r="J199" i="4"/>
  <c r="I199" i="4"/>
  <c r="M198" i="4"/>
  <c r="L198" i="4"/>
  <c r="K198" i="4"/>
  <c r="J198" i="4"/>
  <c r="I198" i="4"/>
  <c r="P198" i="4" s="1"/>
  <c r="R198" i="4" s="1"/>
  <c r="M197" i="4"/>
  <c r="L197" i="4"/>
  <c r="K197" i="4"/>
  <c r="J197" i="4"/>
  <c r="I197" i="4"/>
  <c r="M196" i="4"/>
  <c r="L196" i="4"/>
  <c r="K196" i="4"/>
  <c r="J196" i="4"/>
  <c r="I196" i="4"/>
  <c r="M195" i="4"/>
  <c r="L195" i="4"/>
  <c r="K195" i="4"/>
  <c r="J195" i="4"/>
  <c r="I195" i="4"/>
  <c r="M194" i="4"/>
  <c r="L194" i="4"/>
  <c r="K194" i="4"/>
  <c r="J194" i="4"/>
  <c r="I194" i="4"/>
  <c r="P194" i="4" s="1"/>
  <c r="R194" i="4" s="1"/>
  <c r="M193" i="4"/>
  <c r="L193" i="4"/>
  <c r="K193" i="4"/>
  <c r="J193" i="4"/>
  <c r="I193" i="4"/>
  <c r="M192" i="4"/>
  <c r="L192" i="4"/>
  <c r="K192" i="4"/>
  <c r="J192" i="4"/>
  <c r="I192" i="4"/>
  <c r="M191" i="4"/>
  <c r="L191" i="4"/>
  <c r="K191" i="4"/>
  <c r="J191" i="4"/>
  <c r="I191" i="4"/>
  <c r="M190" i="4"/>
  <c r="L190" i="4"/>
  <c r="K190" i="4"/>
  <c r="J190" i="4"/>
  <c r="I190" i="4"/>
  <c r="M189" i="4"/>
  <c r="L189" i="4"/>
  <c r="K189" i="4"/>
  <c r="J189" i="4"/>
  <c r="I189" i="4"/>
  <c r="M188" i="4"/>
  <c r="L188" i="4"/>
  <c r="K188" i="4"/>
  <c r="J188" i="4"/>
  <c r="I188" i="4"/>
  <c r="M187" i="4"/>
  <c r="L187" i="4"/>
  <c r="K187" i="4"/>
  <c r="J187" i="4"/>
  <c r="I187" i="4"/>
  <c r="M186" i="4"/>
  <c r="L186" i="4"/>
  <c r="K186" i="4"/>
  <c r="J186" i="4"/>
  <c r="I186" i="4"/>
  <c r="M185" i="4"/>
  <c r="L185" i="4"/>
  <c r="K185" i="4"/>
  <c r="J185" i="4"/>
  <c r="I185" i="4"/>
  <c r="M184" i="4"/>
  <c r="L184" i="4"/>
  <c r="K184" i="4"/>
  <c r="J184" i="4"/>
  <c r="I184" i="4"/>
  <c r="M183" i="4"/>
  <c r="L183" i="4"/>
  <c r="K183" i="4"/>
  <c r="J183" i="4"/>
  <c r="I183" i="4"/>
  <c r="M182" i="4"/>
  <c r="L182" i="4"/>
  <c r="K182" i="4"/>
  <c r="J182" i="4"/>
  <c r="I182" i="4"/>
  <c r="M181" i="4"/>
  <c r="L181" i="4"/>
  <c r="K181" i="4"/>
  <c r="J181" i="4"/>
  <c r="I181" i="4"/>
  <c r="M180" i="4"/>
  <c r="L180" i="4"/>
  <c r="K180" i="4"/>
  <c r="J180" i="4"/>
  <c r="I180" i="4"/>
  <c r="M179" i="4"/>
  <c r="L179" i="4"/>
  <c r="K179" i="4"/>
  <c r="J179" i="4"/>
  <c r="I179" i="4"/>
  <c r="M178" i="4"/>
  <c r="L178" i="4"/>
  <c r="K178" i="4"/>
  <c r="J178" i="4"/>
  <c r="I178" i="4"/>
  <c r="M177" i="4"/>
  <c r="L177" i="4"/>
  <c r="K177" i="4"/>
  <c r="J177" i="4"/>
  <c r="I177" i="4"/>
  <c r="M176" i="4"/>
  <c r="L176" i="4"/>
  <c r="K176" i="4"/>
  <c r="J176" i="4"/>
  <c r="I176" i="4"/>
  <c r="M175" i="4"/>
  <c r="L175" i="4"/>
  <c r="K175" i="4"/>
  <c r="J175" i="4"/>
  <c r="I175" i="4"/>
  <c r="M174" i="4"/>
  <c r="L174" i="4"/>
  <c r="K174" i="4"/>
  <c r="J174" i="4"/>
  <c r="I174" i="4"/>
  <c r="M173" i="4"/>
  <c r="L173" i="4"/>
  <c r="K173" i="4"/>
  <c r="J173" i="4"/>
  <c r="I173" i="4"/>
  <c r="M172" i="4"/>
  <c r="L172" i="4"/>
  <c r="K172" i="4"/>
  <c r="J172" i="4"/>
  <c r="I172" i="4"/>
  <c r="M171" i="4"/>
  <c r="L171" i="4"/>
  <c r="K171" i="4"/>
  <c r="J171" i="4"/>
  <c r="I171" i="4"/>
  <c r="M170" i="4"/>
  <c r="L170" i="4"/>
  <c r="K170" i="4"/>
  <c r="J170" i="4"/>
  <c r="I170" i="4"/>
  <c r="M169" i="4"/>
  <c r="L169" i="4"/>
  <c r="K169" i="4"/>
  <c r="J169" i="4"/>
  <c r="I169" i="4"/>
  <c r="M168" i="4"/>
  <c r="L168" i="4"/>
  <c r="K168" i="4"/>
  <c r="J168" i="4"/>
  <c r="I168" i="4"/>
  <c r="M167" i="4"/>
  <c r="L167" i="4"/>
  <c r="K167" i="4"/>
  <c r="J167" i="4"/>
  <c r="I167" i="4"/>
  <c r="M166" i="4"/>
  <c r="L166" i="4"/>
  <c r="K166" i="4"/>
  <c r="J166" i="4"/>
  <c r="I166" i="4"/>
  <c r="M165" i="4"/>
  <c r="L165" i="4"/>
  <c r="K165" i="4"/>
  <c r="J165" i="4"/>
  <c r="I165" i="4"/>
  <c r="M163" i="4"/>
  <c r="L163" i="4"/>
  <c r="K163" i="4"/>
  <c r="J163" i="4"/>
  <c r="I163" i="4"/>
  <c r="M164" i="4"/>
  <c r="L164" i="4"/>
  <c r="K164" i="4"/>
  <c r="J164" i="4"/>
  <c r="I164" i="4"/>
  <c r="M160" i="4"/>
  <c r="L160" i="4"/>
  <c r="K160" i="4"/>
  <c r="J160" i="4"/>
  <c r="I160" i="4"/>
  <c r="M159" i="4"/>
  <c r="L159" i="4"/>
  <c r="K159" i="4"/>
  <c r="J159" i="4"/>
  <c r="I159" i="4"/>
  <c r="M158" i="4"/>
  <c r="L158" i="4"/>
  <c r="K158" i="4"/>
  <c r="J158" i="4"/>
  <c r="I158" i="4"/>
  <c r="M157" i="4"/>
  <c r="L157" i="4"/>
  <c r="K157" i="4"/>
  <c r="J157" i="4"/>
  <c r="I157" i="4"/>
  <c r="M161" i="4"/>
  <c r="L161" i="4"/>
  <c r="K161" i="4"/>
  <c r="J161" i="4"/>
  <c r="I161" i="4"/>
  <c r="M156" i="4"/>
  <c r="L156" i="4"/>
  <c r="K156" i="4"/>
  <c r="J156" i="4"/>
  <c r="I156" i="4"/>
  <c r="M155" i="4"/>
  <c r="L155" i="4"/>
  <c r="K155" i="4"/>
  <c r="J155" i="4"/>
  <c r="I155" i="4"/>
  <c r="M154" i="4"/>
  <c r="L154" i="4"/>
  <c r="K154" i="4"/>
  <c r="J154" i="4"/>
  <c r="I154" i="4"/>
  <c r="M153" i="4"/>
  <c r="L153" i="4"/>
  <c r="K153" i="4"/>
  <c r="J153" i="4"/>
  <c r="I153" i="4"/>
  <c r="M152" i="4"/>
  <c r="L152" i="4"/>
  <c r="K152" i="4"/>
  <c r="J152" i="4"/>
  <c r="I152" i="4"/>
  <c r="M151" i="4"/>
  <c r="L151" i="4"/>
  <c r="K151" i="4"/>
  <c r="J151" i="4"/>
  <c r="I151" i="4"/>
  <c r="M150" i="4"/>
  <c r="L150" i="4"/>
  <c r="K150" i="4"/>
  <c r="J150" i="4"/>
  <c r="I150" i="4"/>
  <c r="M149" i="4"/>
  <c r="L149" i="4"/>
  <c r="K149" i="4"/>
  <c r="J149" i="4"/>
  <c r="I149" i="4"/>
  <c r="M148" i="4"/>
  <c r="L148" i="4"/>
  <c r="K148" i="4"/>
  <c r="J148" i="4"/>
  <c r="I148" i="4"/>
  <c r="M147" i="4"/>
  <c r="L147" i="4"/>
  <c r="K147" i="4"/>
  <c r="J147" i="4"/>
  <c r="I147" i="4"/>
  <c r="M146" i="4"/>
  <c r="L146" i="4"/>
  <c r="K146" i="4"/>
  <c r="J146" i="4"/>
  <c r="I146" i="4"/>
  <c r="M145" i="4"/>
  <c r="L145" i="4"/>
  <c r="K145" i="4"/>
  <c r="J145" i="4"/>
  <c r="I145" i="4"/>
  <c r="M144" i="4"/>
  <c r="L144" i="4"/>
  <c r="K144" i="4"/>
  <c r="J144" i="4"/>
  <c r="I144" i="4"/>
  <c r="M162" i="4"/>
  <c r="L162" i="4"/>
  <c r="K162" i="4"/>
  <c r="J162" i="4"/>
  <c r="I162" i="4"/>
  <c r="M143" i="4"/>
  <c r="L143" i="4"/>
  <c r="K143" i="4"/>
  <c r="J143" i="4"/>
  <c r="I143" i="4"/>
  <c r="M142" i="4"/>
  <c r="L142" i="4"/>
  <c r="K142" i="4"/>
  <c r="J142" i="4"/>
  <c r="I142" i="4"/>
  <c r="M141" i="4"/>
  <c r="L141" i="4"/>
  <c r="K141" i="4"/>
  <c r="J141" i="4"/>
  <c r="I141" i="4"/>
  <c r="M140" i="4"/>
  <c r="L140" i="4"/>
  <c r="K140" i="4"/>
  <c r="J140" i="4"/>
  <c r="I140" i="4"/>
  <c r="M139" i="4"/>
  <c r="L139" i="4"/>
  <c r="K139" i="4"/>
  <c r="J139" i="4"/>
  <c r="I139" i="4"/>
  <c r="M138" i="4"/>
  <c r="L138" i="4"/>
  <c r="K138" i="4"/>
  <c r="J138" i="4"/>
  <c r="I138" i="4"/>
  <c r="M137" i="4"/>
  <c r="L137" i="4"/>
  <c r="K137" i="4"/>
  <c r="J137" i="4"/>
  <c r="I137" i="4"/>
  <c r="M136" i="4"/>
  <c r="L136" i="4"/>
  <c r="K136" i="4"/>
  <c r="J136" i="4"/>
  <c r="I136" i="4"/>
  <c r="M135" i="4"/>
  <c r="L135" i="4"/>
  <c r="K135" i="4"/>
  <c r="J135" i="4"/>
  <c r="I135" i="4"/>
  <c r="M134" i="4"/>
  <c r="L134" i="4"/>
  <c r="K134" i="4"/>
  <c r="J134" i="4"/>
  <c r="I134" i="4"/>
  <c r="M133" i="4"/>
  <c r="L133" i="4"/>
  <c r="K133" i="4"/>
  <c r="J133" i="4"/>
  <c r="I133" i="4"/>
  <c r="M132" i="4"/>
  <c r="L132" i="4"/>
  <c r="K132" i="4"/>
  <c r="J132" i="4"/>
  <c r="I132" i="4"/>
  <c r="M131" i="4"/>
  <c r="L131" i="4"/>
  <c r="K131" i="4"/>
  <c r="J131" i="4"/>
  <c r="I131" i="4"/>
  <c r="M130" i="4"/>
  <c r="L130" i="4"/>
  <c r="K130" i="4"/>
  <c r="J130" i="4"/>
  <c r="I130" i="4"/>
  <c r="M129" i="4"/>
  <c r="L129" i="4"/>
  <c r="K129" i="4"/>
  <c r="J129" i="4"/>
  <c r="I129" i="4"/>
  <c r="M128" i="4"/>
  <c r="L128" i="4"/>
  <c r="K128" i="4"/>
  <c r="J128" i="4"/>
  <c r="I128" i="4"/>
  <c r="M127" i="4"/>
  <c r="L127" i="4"/>
  <c r="K127" i="4"/>
  <c r="J127" i="4"/>
  <c r="I127" i="4"/>
  <c r="M126" i="4"/>
  <c r="L126" i="4"/>
  <c r="K126" i="4"/>
  <c r="J126" i="4"/>
  <c r="I126" i="4"/>
  <c r="M125" i="4"/>
  <c r="L125" i="4"/>
  <c r="K125" i="4"/>
  <c r="J125" i="4"/>
  <c r="I125" i="4"/>
  <c r="M124" i="4"/>
  <c r="L124" i="4"/>
  <c r="K124" i="4"/>
  <c r="J124" i="4"/>
  <c r="I124" i="4"/>
  <c r="M123" i="4"/>
  <c r="L123" i="4"/>
  <c r="K123" i="4"/>
  <c r="J123" i="4"/>
  <c r="I123" i="4"/>
  <c r="M122" i="4"/>
  <c r="L122" i="4"/>
  <c r="K122" i="4"/>
  <c r="J122" i="4"/>
  <c r="I122" i="4"/>
  <c r="M121" i="4"/>
  <c r="L121" i="4"/>
  <c r="K121" i="4"/>
  <c r="J121" i="4"/>
  <c r="I121" i="4"/>
  <c r="M120" i="4"/>
  <c r="L120" i="4"/>
  <c r="K120" i="4"/>
  <c r="J120" i="4"/>
  <c r="I120" i="4"/>
  <c r="M119" i="4"/>
  <c r="L119" i="4"/>
  <c r="K119" i="4"/>
  <c r="J119" i="4"/>
  <c r="I119" i="4"/>
  <c r="M118" i="4"/>
  <c r="L118" i="4"/>
  <c r="K118" i="4"/>
  <c r="J118" i="4"/>
  <c r="I118" i="4"/>
  <c r="M117" i="4"/>
  <c r="L117" i="4"/>
  <c r="K117" i="4"/>
  <c r="J117" i="4"/>
  <c r="I117" i="4"/>
  <c r="M116" i="4"/>
  <c r="L116" i="4"/>
  <c r="K116" i="4"/>
  <c r="J116" i="4"/>
  <c r="I116" i="4"/>
  <c r="M115" i="4"/>
  <c r="L115" i="4"/>
  <c r="K115" i="4"/>
  <c r="J115" i="4"/>
  <c r="I115" i="4"/>
  <c r="M114" i="4"/>
  <c r="L114" i="4"/>
  <c r="K114" i="4"/>
  <c r="J114" i="4"/>
  <c r="I114" i="4"/>
  <c r="M113" i="4"/>
  <c r="L113" i="4"/>
  <c r="K113" i="4"/>
  <c r="J113" i="4"/>
  <c r="I113" i="4"/>
  <c r="M112" i="4"/>
  <c r="L112" i="4"/>
  <c r="K112" i="4"/>
  <c r="J112" i="4"/>
  <c r="I112" i="4"/>
  <c r="M111" i="4"/>
  <c r="L111" i="4"/>
  <c r="K111" i="4"/>
  <c r="J111" i="4"/>
  <c r="I111" i="4"/>
  <c r="M110" i="4"/>
  <c r="L110" i="4"/>
  <c r="K110" i="4"/>
  <c r="J110" i="4"/>
  <c r="I110" i="4"/>
  <c r="M109" i="4"/>
  <c r="L109" i="4"/>
  <c r="K109" i="4"/>
  <c r="J109" i="4"/>
  <c r="I109" i="4"/>
  <c r="M108" i="4"/>
  <c r="L108" i="4"/>
  <c r="K108" i="4"/>
  <c r="J108" i="4"/>
  <c r="I108" i="4"/>
  <c r="M107" i="4"/>
  <c r="L107" i="4"/>
  <c r="K107" i="4"/>
  <c r="J107" i="4"/>
  <c r="I107" i="4"/>
  <c r="M106" i="4"/>
  <c r="L106" i="4"/>
  <c r="K106" i="4"/>
  <c r="J106" i="4"/>
  <c r="I106" i="4"/>
  <c r="M105" i="4"/>
  <c r="L105" i="4"/>
  <c r="K105" i="4"/>
  <c r="J105" i="4"/>
  <c r="I105" i="4"/>
  <c r="M104" i="4"/>
  <c r="L104" i="4"/>
  <c r="K104" i="4"/>
  <c r="J104" i="4"/>
  <c r="I104" i="4"/>
  <c r="M103" i="4"/>
  <c r="L103" i="4"/>
  <c r="K103" i="4"/>
  <c r="J103" i="4"/>
  <c r="I103" i="4"/>
  <c r="M102" i="4"/>
  <c r="L102" i="4"/>
  <c r="K102" i="4"/>
  <c r="J102" i="4"/>
  <c r="I102" i="4"/>
  <c r="M101" i="4"/>
  <c r="L101" i="4"/>
  <c r="K101" i="4"/>
  <c r="J101" i="4"/>
  <c r="I101" i="4"/>
  <c r="M100" i="4"/>
  <c r="L100" i="4"/>
  <c r="K100" i="4"/>
  <c r="J100" i="4"/>
  <c r="I100" i="4"/>
  <c r="M99" i="4"/>
  <c r="L99" i="4"/>
  <c r="K99" i="4"/>
  <c r="J99" i="4"/>
  <c r="I99" i="4"/>
  <c r="M98" i="4"/>
  <c r="L98" i="4"/>
  <c r="K98" i="4"/>
  <c r="J98" i="4"/>
  <c r="I98" i="4"/>
  <c r="M97" i="4"/>
  <c r="L97" i="4"/>
  <c r="K97" i="4"/>
  <c r="J97" i="4"/>
  <c r="I97" i="4"/>
  <c r="M96" i="4"/>
  <c r="L96" i="4"/>
  <c r="K96" i="4"/>
  <c r="J96" i="4"/>
  <c r="I96" i="4"/>
  <c r="M95" i="4"/>
  <c r="L95" i="4"/>
  <c r="K95" i="4"/>
  <c r="J95" i="4"/>
  <c r="I95" i="4"/>
  <c r="M94" i="4"/>
  <c r="L94" i="4"/>
  <c r="K94" i="4"/>
  <c r="J94" i="4"/>
  <c r="I94" i="4"/>
  <c r="M93" i="4"/>
  <c r="L93" i="4"/>
  <c r="K93" i="4"/>
  <c r="J93" i="4"/>
  <c r="I93" i="4"/>
  <c r="M91" i="4"/>
  <c r="L91" i="4"/>
  <c r="K91" i="4"/>
  <c r="J91" i="4"/>
  <c r="I91" i="4"/>
  <c r="M90" i="4"/>
  <c r="L90" i="4"/>
  <c r="K90" i="4"/>
  <c r="J90" i="4"/>
  <c r="I90" i="4"/>
  <c r="M89" i="4"/>
  <c r="L89" i="4"/>
  <c r="K89" i="4"/>
  <c r="J89" i="4"/>
  <c r="I89" i="4"/>
  <c r="M88" i="4"/>
  <c r="L88" i="4"/>
  <c r="K88" i="4"/>
  <c r="J88" i="4"/>
  <c r="I88" i="4"/>
  <c r="M87" i="4"/>
  <c r="L87" i="4"/>
  <c r="K87" i="4"/>
  <c r="J87" i="4"/>
  <c r="I87" i="4"/>
  <c r="M86" i="4"/>
  <c r="L86" i="4"/>
  <c r="K86" i="4"/>
  <c r="J86" i="4"/>
  <c r="I86" i="4"/>
  <c r="M85" i="4"/>
  <c r="L85" i="4"/>
  <c r="K85" i="4"/>
  <c r="J85" i="4"/>
  <c r="I85" i="4"/>
  <c r="M84" i="4"/>
  <c r="L84" i="4"/>
  <c r="K84" i="4"/>
  <c r="J84" i="4"/>
  <c r="I84" i="4"/>
  <c r="M83" i="4"/>
  <c r="L83" i="4"/>
  <c r="K83" i="4"/>
  <c r="J83" i="4"/>
  <c r="I83" i="4"/>
  <c r="M82" i="4"/>
  <c r="L82" i="4"/>
  <c r="K82" i="4"/>
  <c r="J82" i="4"/>
  <c r="I82" i="4"/>
  <c r="M81" i="4"/>
  <c r="L81" i="4"/>
  <c r="K81" i="4"/>
  <c r="J81" i="4"/>
  <c r="I81" i="4"/>
  <c r="M80" i="4"/>
  <c r="L80" i="4"/>
  <c r="K80" i="4"/>
  <c r="J80" i="4"/>
  <c r="I80" i="4"/>
  <c r="M79" i="4"/>
  <c r="L79" i="4"/>
  <c r="K79" i="4"/>
  <c r="J79" i="4"/>
  <c r="I79" i="4"/>
  <c r="M78" i="4"/>
  <c r="L78" i="4"/>
  <c r="K78" i="4"/>
  <c r="J78" i="4"/>
  <c r="I78" i="4"/>
  <c r="M77" i="4"/>
  <c r="L77" i="4"/>
  <c r="K77" i="4"/>
  <c r="J77" i="4"/>
  <c r="I77" i="4"/>
  <c r="M76" i="4"/>
  <c r="L76" i="4"/>
  <c r="K76" i="4"/>
  <c r="J76" i="4"/>
  <c r="I76" i="4"/>
  <c r="M75" i="4"/>
  <c r="L75" i="4"/>
  <c r="K75" i="4"/>
  <c r="J75" i="4"/>
  <c r="I75" i="4"/>
  <c r="M74" i="4"/>
  <c r="L74" i="4"/>
  <c r="K74" i="4"/>
  <c r="J74" i="4"/>
  <c r="I74" i="4"/>
  <c r="M73" i="4"/>
  <c r="L73" i="4"/>
  <c r="K73" i="4"/>
  <c r="J73" i="4"/>
  <c r="I73" i="4"/>
  <c r="M72" i="4"/>
  <c r="L72" i="4"/>
  <c r="K72" i="4"/>
  <c r="J72" i="4"/>
  <c r="I72" i="4"/>
  <c r="M71" i="4"/>
  <c r="L71" i="4"/>
  <c r="K71" i="4"/>
  <c r="J71" i="4"/>
  <c r="I71" i="4"/>
  <c r="M70" i="4"/>
  <c r="L70" i="4"/>
  <c r="K70" i="4"/>
  <c r="J70" i="4"/>
  <c r="I70" i="4"/>
  <c r="M69" i="4"/>
  <c r="L69" i="4"/>
  <c r="K69" i="4"/>
  <c r="J69" i="4"/>
  <c r="I69" i="4"/>
  <c r="M68" i="4"/>
  <c r="L68" i="4"/>
  <c r="K68" i="4"/>
  <c r="J68" i="4"/>
  <c r="I68" i="4"/>
  <c r="M67" i="4"/>
  <c r="L67" i="4"/>
  <c r="K67" i="4"/>
  <c r="J67" i="4"/>
  <c r="I67" i="4"/>
  <c r="M66" i="4"/>
  <c r="L66" i="4"/>
  <c r="K66" i="4"/>
  <c r="J66" i="4"/>
  <c r="I66" i="4"/>
  <c r="M65" i="4"/>
  <c r="L65" i="4"/>
  <c r="K65" i="4"/>
  <c r="J65" i="4"/>
  <c r="I65" i="4"/>
  <c r="M64" i="4"/>
  <c r="L64" i="4"/>
  <c r="K64" i="4"/>
  <c r="J64" i="4"/>
  <c r="I64" i="4"/>
  <c r="M63" i="4"/>
  <c r="L63" i="4"/>
  <c r="K63" i="4"/>
  <c r="J63" i="4"/>
  <c r="I63" i="4"/>
  <c r="M62" i="4"/>
  <c r="L62" i="4"/>
  <c r="K62" i="4"/>
  <c r="J62" i="4"/>
  <c r="I62" i="4"/>
  <c r="M61" i="4"/>
  <c r="L61" i="4"/>
  <c r="K61" i="4"/>
  <c r="J61" i="4"/>
  <c r="I61" i="4"/>
  <c r="M60" i="4"/>
  <c r="L60" i="4"/>
  <c r="K60" i="4"/>
  <c r="J60" i="4"/>
  <c r="I60" i="4"/>
  <c r="M59" i="4"/>
  <c r="L59" i="4"/>
  <c r="K59" i="4"/>
  <c r="J59" i="4"/>
  <c r="I59" i="4"/>
  <c r="M58" i="4"/>
  <c r="L58" i="4"/>
  <c r="K58" i="4"/>
  <c r="J58" i="4"/>
  <c r="I58" i="4"/>
  <c r="M57" i="4"/>
  <c r="L57" i="4"/>
  <c r="K57" i="4"/>
  <c r="J57" i="4"/>
  <c r="I57" i="4"/>
  <c r="M56" i="4"/>
  <c r="L56" i="4"/>
  <c r="K56" i="4"/>
  <c r="J56" i="4"/>
  <c r="I56" i="4"/>
  <c r="M55" i="4"/>
  <c r="L55" i="4"/>
  <c r="K55" i="4"/>
  <c r="J55" i="4"/>
  <c r="I55" i="4"/>
  <c r="M54" i="4"/>
  <c r="L54" i="4"/>
  <c r="K54" i="4"/>
  <c r="J54" i="4"/>
  <c r="I54" i="4"/>
  <c r="M53" i="4"/>
  <c r="L53" i="4"/>
  <c r="K53" i="4"/>
  <c r="J53" i="4"/>
  <c r="I53" i="4"/>
  <c r="M52" i="4"/>
  <c r="L52" i="4"/>
  <c r="K52" i="4"/>
  <c r="J52" i="4"/>
  <c r="I52" i="4"/>
  <c r="M51" i="4"/>
  <c r="L51" i="4"/>
  <c r="K51" i="4"/>
  <c r="J51" i="4"/>
  <c r="I51" i="4"/>
  <c r="M50" i="4"/>
  <c r="L50" i="4"/>
  <c r="K50" i="4"/>
  <c r="J50" i="4"/>
  <c r="I50" i="4"/>
  <c r="M49" i="4"/>
  <c r="L49" i="4"/>
  <c r="K49" i="4"/>
  <c r="J49" i="4"/>
  <c r="I49" i="4"/>
  <c r="M48" i="4"/>
  <c r="L48" i="4"/>
  <c r="K48" i="4"/>
  <c r="J48" i="4"/>
  <c r="I48" i="4"/>
  <c r="M47" i="4"/>
  <c r="L47" i="4"/>
  <c r="K47" i="4"/>
  <c r="J47" i="4"/>
  <c r="I47" i="4"/>
  <c r="M46" i="4"/>
  <c r="L46" i="4"/>
  <c r="K46" i="4"/>
  <c r="J46" i="4"/>
  <c r="I46" i="4"/>
  <c r="M45" i="4"/>
  <c r="L45" i="4"/>
  <c r="K45" i="4"/>
  <c r="J45" i="4"/>
  <c r="I45" i="4"/>
  <c r="M44" i="4"/>
  <c r="L44" i="4"/>
  <c r="K44" i="4"/>
  <c r="J44" i="4"/>
  <c r="I44" i="4"/>
  <c r="M43" i="4"/>
  <c r="L43" i="4"/>
  <c r="K43" i="4"/>
  <c r="J43" i="4"/>
  <c r="I43" i="4"/>
  <c r="M42" i="4"/>
  <c r="L42" i="4"/>
  <c r="K42" i="4"/>
  <c r="J42" i="4"/>
  <c r="I42" i="4"/>
  <c r="M41" i="4"/>
  <c r="L41" i="4"/>
  <c r="K41" i="4"/>
  <c r="J41" i="4"/>
  <c r="I41" i="4"/>
  <c r="M40" i="4"/>
  <c r="L40" i="4"/>
  <c r="K40" i="4"/>
  <c r="J40" i="4"/>
  <c r="I40" i="4"/>
  <c r="M39" i="4"/>
  <c r="L39" i="4"/>
  <c r="K39" i="4"/>
  <c r="J39" i="4"/>
  <c r="I39" i="4"/>
  <c r="M38" i="4"/>
  <c r="L38" i="4"/>
  <c r="K38" i="4"/>
  <c r="J38" i="4"/>
  <c r="I38" i="4"/>
  <c r="M37" i="4"/>
  <c r="L37" i="4"/>
  <c r="K37" i="4"/>
  <c r="J37" i="4"/>
  <c r="I37" i="4"/>
  <c r="M36" i="4"/>
  <c r="L36" i="4"/>
  <c r="K36" i="4"/>
  <c r="J36" i="4"/>
  <c r="I36" i="4"/>
  <c r="M35" i="4"/>
  <c r="L35" i="4"/>
  <c r="K35" i="4"/>
  <c r="J35" i="4"/>
  <c r="I35" i="4"/>
  <c r="M34" i="4"/>
  <c r="L34" i="4"/>
  <c r="K34" i="4"/>
  <c r="J34" i="4"/>
  <c r="I34" i="4"/>
  <c r="M33" i="4"/>
  <c r="L33" i="4"/>
  <c r="K33" i="4"/>
  <c r="J33" i="4"/>
  <c r="I33" i="4"/>
  <c r="M32" i="4"/>
  <c r="L32" i="4"/>
  <c r="K32" i="4"/>
  <c r="J32" i="4"/>
  <c r="I32" i="4"/>
  <c r="M31" i="4"/>
  <c r="L31" i="4"/>
  <c r="K31" i="4"/>
  <c r="J31" i="4"/>
  <c r="I31" i="4"/>
  <c r="M30" i="4"/>
  <c r="L30" i="4"/>
  <c r="K30" i="4"/>
  <c r="J30" i="4"/>
  <c r="I30" i="4"/>
  <c r="M29" i="4"/>
  <c r="L29" i="4"/>
  <c r="K29" i="4"/>
  <c r="J29" i="4"/>
  <c r="I29" i="4"/>
  <c r="M28" i="4"/>
  <c r="L28" i="4"/>
  <c r="K28" i="4"/>
  <c r="J28" i="4"/>
  <c r="I28" i="4"/>
  <c r="M27" i="4"/>
  <c r="L27" i="4"/>
  <c r="K27" i="4"/>
  <c r="J27" i="4"/>
  <c r="I27" i="4"/>
  <c r="M26" i="4"/>
  <c r="L26" i="4"/>
  <c r="K26" i="4"/>
  <c r="J26" i="4"/>
  <c r="I26" i="4"/>
  <c r="M25" i="4"/>
  <c r="L25" i="4"/>
  <c r="K25" i="4"/>
  <c r="J25" i="4"/>
  <c r="I25" i="4"/>
  <c r="M24" i="4"/>
  <c r="L24" i="4"/>
  <c r="K24" i="4"/>
  <c r="J24" i="4"/>
  <c r="I24" i="4"/>
  <c r="M23" i="4"/>
  <c r="L23" i="4"/>
  <c r="K23" i="4"/>
  <c r="J23" i="4"/>
  <c r="I23" i="4"/>
  <c r="M22" i="4"/>
  <c r="L22" i="4"/>
  <c r="K22" i="4"/>
  <c r="J22" i="4"/>
  <c r="I22" i="4"/>
  <c r="M21" i="4"/>
  <c r="L21" i="4"/>
  <c r="K21" i="4"/>
  <c r="J21" i="4"/>
  <c r="I21" i="4"/>
  <c r="M20" i="4"/>
  <c r="L20" i="4"/>
  <c r="K20" i="4"/>
  <c r="J20" i="4"/>
  <c r="I20" i="4"/>
  <c r="M19" i="4"/>
  <c r="L19" i="4"/>
  <c r="K19" i="4"/>
  <c r="J19" i="4"/>
  <c r="I19" i="4"/>
  <c r="M18" i="4"/>
  <c r="L18" i="4"/>
  <c r="K18" i="4"/>
  <c r="J18" i="4"/>
  <c r="I18" i="4"/>
  <c r="M17" i="4"/>
  <c r="L17" i="4"/>
  <c r="K17" i="4"/>
  <c r="J17" i="4"/>
  <c r="I17" i="4"/>
  <c r="M16" i="4"/>
  <c r="L16" i="4"/>
  <c r="K16" i="4"/>
  <c r="J16" i="4"/>
  <c r="I16" i="4"/>
  <c r="M15" i="4"/>
  <c r="L15" i="4"/>
  <c r="K15" i="4"/>
  <c r="J15" i="4"/>
  <c r="I15" i="4"/>
  <c r="M14" i="4"/>
  <c r="L14" i="4"/>
  <c r="K14" i="4"/>
  <c r="J14" i="4"/>
  <c r="I14" i="4"/>
  <c r="M13" i="4"/>
  <c r="L13" i="4"/>
  <c r="K13" i="4"/>
  <c r="J13" i="4"/>
  <c r="I13" i="4"/>
  <c r="M12" i="4"/>
  <c r="L12" i="4"/>
  <c r="K12" i="4"/>
  <c r="J12" i="4"/>
  <c r="I12" i="4"/>
  <c r="M11" i="4"/>
  <c r="L11" i="4"/>
  <c r="K11" i="4"/>
  <c r="J11" i="4"/>
  <c r="I11" i="4"/>
  <c r="M10" i="4"/>
  <c r="L10" i="4"/>
  <c r="K10" i="4"/>
  <c r="J10" i="4"/>
  <c r="I10" i="4"/>
  <c r="M9" i="4"/>
  <c r="L9" i="4"/>
  <c r="K9" i="4"/>
  <c r="J9" i="4"/>
  <c r="I9" i="4"/>
  <c r="M8" i="4"/>
  <c r="L8" i="4"/>
  <c r="K8" i="4"/>
  <c r="J8" i="4"/>
  <c r="I8" i="4"/>
  <c r="M6" i="4"/>
  <c r="L6" i="4"/>
  <c r="K6" i="4"/>
  <c r="J6" i="4"/>
  <c r="I6" i="4"/>
  <c r="P5" i="4"/>
  <c r="R5" i="4" s="1"/>
  <c r="M5" i="4"/>
  <c r="K5" i="4"/>
  <c r="J5" i="4"/>
  <c r="P21" i="4" l="1"/>
  <c r="R21" i="4" s="1"/>
  <c r="P37" i="4"/>
  <c r="R37" i="4" s="1"/>
  <c r="P111" i="4"/>
  <c r="R111" i="4" s="1"/>
  <c r="P157" i="4"/>
  <c r="R157" i="4" s="1"/>
  <c r="P175" i="4"/>
  <c r="R175" i="4" s="1"/>
  <c r="P220" i="4"/>
  <c r="R220" i="4" s="1"/>
  <c r="P224" i="4"/>
  <c r="R224" i="4" s="1"/>
  <c r="P71" i="4"/>
  <c r="R71" i="4" s="1"/>
  <c r="P79" i="4"/>
  <c r="R79" i="4" s="1"/>
  <c r="P87" i="4"/>
  <c r="R87" i="4" s="1"/>
  <c r="P96" i="4"/>
  <c r="R96" i="4" s="1"/>
  <c r="P136" i="4"/>
  <c r="R136" i="4" s="1"/>
  <c r="P162" i="4"/>
  <c r="R162" i="4" s="1"/>
  <c r="P151" i="4"/>
  <c r="R151" i="4" s="1"/>
  <c r="P158" i="4"/>
  <c r="R158" i="4" s="1"/>
  <c r="P118" i="4"/>
  <c r="R118" i="4" s="1"/>
  <c r="P166" i="4"/>
  <c r="R166" i="4" s="1"/>
  <c r="P182" i="4"/>
  <c r="R182" i="4" s="1"/>
  <c r="P30" i="4"/>
  <c r="R30" i="4" s="1"/>
  <c r="P49" i="4"/>
  <c r="R49" i="4" s="1"/>
  <c r="P53" i="4"/>
  <c r="R53" i="4" s="1"/>
  <c r="P178" i="4"/>
  <c r="R178" i="4" s="1"/>
  <c r="Q185" i="4"/>
  <c r="Q193" i="4"/>
  <c r="P203" i="4"/>
  <c r="R203" i="4" s="1"/>
  <c r="P232" i="4"/>
  <c r="R232" i="4" s="1"/>
  <c r="P6" i="4"/>
  <c r="R6" i="4" s="1"/>
  <c r="P15" i="4"/>
  <c r="R15" i="4" s="1"/>
  <c r="P23" i="4"/>
  <c r="R23" i="4" s="1"/>
  <c r="P31" i="4"/>
  <c r="R31" i="4" s="1"/>
  <c r="P46" i="4"/>
  <c r="R46" i="4" s="1"/>
  <c r="Q56" i="4"/>
  <c r="P58" i="4"/>
  <c r="R58" i="4" s="1"/>
  <c r="Q64" i="4"/>
  <c r="P65" i="4"/>
  <c r="R65" i="4" s="1"/>
  <c r="P69" i="4"/>
  <c r="R69" i="4" s="1"/>
  <c r="P74" i="4"/>
  <c r="R74" i="4" s="1"/>
  <c r="P85" i="4"/>
  <c r="R85" i="4" s="1"/>
  <c r="P102" i="4"/>
  <c r="R102" i="4" s="1"/>
  <c r="P130" i="4"/>
  <c r="R130" i="4" s="1"/>
  <c r="P134" i="4"/>
  <c r="R134" i="4" s="1"/>
  <c r="P149" i="4"/>
  <c r="R149" i="4" s="1"/>
  <c r="P200" i="4"/>
  <c r="R200" i="4" s="1"/>
  <c r="P226" i="4"/>
  <c r="R226" i="4" s="1"/>
  <c r="P210" i="4"/>
  <c r="R210" i="4" s="1"/>
  <c r="P214" i="4"/>
  <c r="R214" i="4" s="1"/>
  <c r="P229" i="4"/>
  <c r="R229" i="4" s="1"/>
  <c r="P219" i="4"/>
  <c r="R219" i="4" s="1"/>
  <c r="P238" i="4"/>
  <c r="R238" i="4" s="1"/>
  <c r="P239" i="4"/>
  <c r="R239" i="4" s="1"/>
  <c r="P187" i="4"/>
  <c r="R187" i="4" s="1"/>
  <c r="Q234" i="4"/>
  <c r="Q121" i="4"/>
  <c r="P123" i="4"/>
  <c r="R123" i="4" s="1"/>
  <c r="Q129" i="4"/>
  <c r="P139" i="4"/>
  <c r="R139" i="4" s="1"/>
  <c r="P10" i="4"/>
  <c r="R10" i="4" s="1"/>
  <c r="P95" i="4"/>
  <c r="R95" i="4" s="1"/>
  <c r="P114" i="4"/>
  <c r="R114" i="4" s="1"/>
  <c r="Q40" i="4"/>
  <c r="P42" i="4"/>
  <c r="R42" i="4" s="1"/>
  <c r="Q105" i="4"/>
  <c r="P107" i="4"/>
  <c r="R107" i="4" s="1"/>
  <c r="Q169" i="4"/>
  <c r="P14" i="4"/>
  <c r="R14" i="4" s="1"/>
  <c r="Q24" i="4"/>
  <c r="P26" i="4"/>
  <c r="R26" i="4" s="1"/>
  <c r="Q32" i="4"/>
  <c r="P33" i="4"/>
  <c r="R33" i="4" s="1"/>
  <c r="P55" i="4"/>
  <c r="R55" i="4" s="1"/>
  <c r="P63" i="4"/>
  <c r="R63" i="4" s="1"/>
  <c r="P78" i="4"/>
  <c r="R78" i="4" s="1"/>
  <c r="Q88" i="4"/>
  <c r="P90" i="4"/>
  <c r="R90" i="4" s="1"/>
  <c r="Q97" i="4"/>
  <c r="P98" i="4"/>
  <c r="R98" i="4" s="1"/>
  <c r="P120" i="4"/>
  <c r="R120" i="4" s="1"/>
  <c r="P128" i="4"/>
  <c r="R128" i="4" s="1"/>
  <c r="P143" i="4"/>
  <c r="R143" i="4" s="1"/>
  <c r="Q152" i="4"/>
  <c r="P154" i="4"/>
  <c r="R154" i="4" s="1"/>
  <c r="Q159" i="4"/>
  <c r="P160" i="4"/>
  <c r="R160" i="4" s="1"/>
  <c r="P184" i="4"/>
  <c r="R184" i="4" s="1"/>
  <c r="P192" i="4"/>
  <c r="R192" i="4" s="1"/>
  <c r="Q235" i="4"/>
  <c r="P221" i="4"/>
  <c r="R221" i="4" s="1"/>
  <c r="Q207" i="4"/>
  <c r="P208" i="4"/>
  <c r="R208" i="4" s="1"/>
  <c r="P213" i="4"/>
  <c r="R213" i="4" s="1"/>
  <c r="P217" i="4"/>
  <c r="R217" i="4" s="1"/>
  <c r="Q48" i="4"/>
  <c r="Q113" i="4"/>
  <c r="P171" i="4"/>
  <c r="R171" i="4" s="1"/>
  <c r="Q177" i="4"/>
  <c r="Q8" i="4"/>
  <c r="Q16" i="4"/>
  <c r="P17" i="4"/>
  <c r="R17" i="4" s="1"/>
  <c r="P39" i="4"/>
  <c r="R39" i="4" s="1"/>
  <c r="P47" i="4"/>
  <c r="R47" i="4" s="1"/>
  <c r="P62" i="4"/>
  <c r="R62" i="4" s="1"/>
  <c r="Q72" i="4"/>
  <c r="Q80" i="4"/>
  <c r="P81" i="4"/>
  <c r="R81" i="4" s="1"/>
  <c r="P104" i="4"/>
  <c r="R104" i="4" s="1"/>
  <c r="P112" i="4"/>
  <c r="R112" i="4" s="1"/>
  <c r="P127" i="4"/>
  <c r="R127" i="4" s="1"/>
  <c r="Q137" i="4"/>
  <c r="Q144" i="4"/>
  <c r="P145" i="4"/>
  <c r="R145" i="4" s="1"/>
  <c r="P168" i="4"/>
  <c r="R168" i="4" s="1"/>
  <c r="P176" i="4"/>
  <c r="R176" i="4" s="1"/>
  <c r="P191" i="4"/>
  <c r="R191" i="4" s="1"/>
  <c r="A97" i="4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62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61" i="4" s="1"/>
  <c r="A157" i="4" s="1"/>
  <c r="A158" i="4" s="1"/>
  <c r="A159" i="4" s="1"/>
  <c r="A160" i="4" s="1"/>
  <c r="Q73" i="4"/>
  <c r="Q89" i="4"/>
  <c r="Q106" i="4"/>
  <c r="Q122" i="4"/>
  <c r="Q138" i="4"/>
  <c r="Q153" i="4"/>
  <c r="Q170" i="4"/>
  <c r="Q186" i="4"/>
  <c r="Q9" i="4"/>
  <c r="Q25" i="4"/>
  <c r="Q41" i="4"/>
  <c r="Q57" i="4"/>
  <c r="Q12" i="4"/>
  <c r="P13" i="4"/>
  <c r="R13" i="4" s="1"/>
  <c r="P19" i="4"/>
  <c r="R19" i="4" s="1"/>
  <c r="Q21" i="4"/>
  <c r="P22" i="4"/>
  <c r="R22" i="4" s="1"/>
  <c r="Q28" i="4"/>
  <c r="P29" i="4"/>
  <c r="R29" i="4" s="1"/>
  <c r="P35" i="4"/>
  <c r="R35" i="4" s="1"/>
  <c r="Q37" i="4"/>
  <c r="P38" i="4"/>
  <c r="R38" i="4" s="1"/>
  <c r="Q44" i="4"/>
  <c r="P45" i="4"/>
  <c r="R45" i="4" s="1"/>
  <c r="P51" i="4"/>
  <c r="R51" i="4" s="1"/>
  <c r="Q53" i="4"/>
  <c r="P54" i="4"/>
  <c r="R54" i="4" s="1"/>
  <c r="Q60" i="4"/>
  <c r="P61" i="4"/>
  <c r="R61" i="4" s="1"/>
  <c r="P67" i="4"/>
  <c r="R67" i="4" s="1"/>
  <c r="Q69" i="4"/>
  <c r="P70" i="4"/>
  <c r="R70" i="4" s="1"/>
  <c r="Q76" i="4"/>
  <c r="P77" i="4"/>
  <c r="R77" i="4" s="1"/>
  <c r="P83" i="4"/>
  <c r="R83" i="4" s="1"/>
  <c r="Q85" i="4"/>
  <c r="P86" i="4"/>
  <c r="R86" i="4" s="1"/>
  <c r="Q93" i="4"/>
  <c r="P94" i="4"/>
  <c r="R94" i="4" s="1"/>
  <c r="P100" i="4"/>
  <c r="R100" i="4" s="1"/>
  <c r="Q102" i="4"/>
  <c r="P103" i="4"/>
  <c r="R103" i="4" s="1"/>
  <c r="Q109" i="4"/>
  <c r="P110" i="4"/>
  <c r="R110" i="4" s="1"/>
  <c r="P116" i="4"/>
  <c r="R116" i="4" s="1"/>
  <c r="Q118" i="4"/>
  <c r="P119" i="4"/>
  <c r="R119" i="4" s="1"/>
  <c r="Q125" i="4"/>
  <c r="P126" i="4"/>
  <c r="R126" i="4" s="1"/>
  <c r="P132" i="4"/>
  <c r="R132" i="4" s="1"/>
  <c r="Q134" i="4"/>
  <c r="P135" i="4"/>
  <c r="R135" i="4" s="1"/>
  <c r="Q141" i="4"/>
  <c r="P142" i="4"/>
  <c r="R142" i="4" s="1"/>
  <c r="P147" i="4"/>
  <c r="R147" i="4" s="1"/>
  <c r="Q149" i="4"/>
  <c r="P150" i="4"/>
  <c r="R150" i="4" s="1"/>
  <c r="Q156" i="4"/>
  <c r="P161" i="4"/>
  <c r="R161" i="4" s="1"/>
  <c r="P163" i="4"/>
  <c r="R163" i="4" s="1"/>
  <c r="Q166" i="4"/>
  <c r="P167" i="4"/>
  <c r="R167" i="4" s="1"/>
  <c r="Q173" i="4"/>
  <c r="P174" i="4"/>
  <c r="R174" i="4" s="1"/>
  <c r="P180" i="4"/>
  <c r="R180" i="4" s="1"/>
  <c r="Q182" i="4"/>
  <c r="P183" i="4"/>
  <c r="R183" i="4" s="1"/>
  <c r="Q189" i="4"/>
  <c r="P190" i="4"/>
  <c r="R190" i="4" s="1"/>
  <c r="P196" i="4"/>
  <c r="R196" i="4" s="1"/>
  <c r="Q198" i="4"/>
  <c r="P199" i="4"/>
  <c r="R199" i="4" s="1"/>
  <c r="Q202" i="4"/>
  <c r="Q218" i="4"/>
  <c r="Q223" i="4"/>
  <c r="Q216" i="4"/>
  <c r="Q231" i="4"/>
  <c r="P9" i="4"/>
  <c r="R9" i="4" s="1"/>
  <c r="P18" i="4"/>
  <c r="R18" i="4" s="1"/>
  <c r="Q20" i="4"/>
  <c r="P25" i="4"/>
  <c r="R25" i="4" s="1"/>
  <c r="P34" i="4"/>
  <c r="R34" i="4" s="1"/>
  <c r="Q36" i="4"/>
  <c r="P41" i="4"/>
  <c r="R41" i="4" s="1"/>
  <c r="P50" i="4"/>
  <c r="R50" i="4" s="1"/>
  <c r="Q52" i="4"/>
  <c r="P57" i="4"/>
  <c r="R57" i="4" s="1"/>
  <c r="P66" i="4"/>
  <c r="R66" i="4" s="1"/>
  <c r="Q68" i="4"/>
  <c r="P73" i="4"/>
  <c r="R73" i="4" s="1"/>
  <c r="P82" i="4"/>
  <c r="R82" i="4" s="1"/>
  <c r="Q84" i="4"/>
  <c r="P89" i="4"/>
  <c r="R89" i="4" s="1"/>
  <c r="P99" i="4"/>
  <c r="R99" i="4" s="1"/>
  <c r="Q101" i="4"/>
  <c r="P106" i="4"/>
  <c r="R106" i="4" s="1"/>
  <c r="P115" i="4"/>
  <c r="R115" i="4" s="1"/>
  <c r="Q117" i="4"/>
  <c r="P122" i="4"/>
  <c r="R122" i="4" s="1"/>
  <c r="P131" i="4"/>
  <c r="R131" i="4" s="1"/>
  <c r="Q133" i="4"/>
  <c r="P138" i="4"/>
  <c r="R138" i="4" s="1"/>
  <c r="P146" i="4"/>
  <c r="R146" i="4" s="1"/>
  <c r="Q148" i="4"/>
  <c r="P153" i="4"/>
  <c r="R153" i="4" s="1"/>
  <c r="P164" i="4"/>
  <c r="R164" i="4" s="1"/>
  <c r="Q165" i="4"/>
  <c r="P170" i="4"/>
  <c r="R170" i="4" s="1"/>
  <c r="P179" i="4"/>
  <c r="R179" i="4" s="1"/>
  <c r="Q181" i="4"/>
  <c r="P186" i="4"/>
  <c r="R186" i="4" s="1"/>
  <c r="P195" i="4"/>
  <c r="R195" i="4" s="1"/>
  <c r="Q197" i="4"/>
  <c r="P204" i="4"/>
  <c r="R204" i="4" s="1"/>
  <c r="P228" i="4"/>
  <c r="R228" i="4" s="1"/>
  <c r="Q237" i="4"/>
  <c r="P209" i="4"/>
  <c r="R209" i="4" s="1"/>
  <c r="Q212" i="4"/>
  <c r="P205" i="4"/>
  <c r="R205" i="4" s="1"/>
  <c r="P240" i="4"/>
  <c r="R240" i="4" s="1"/>
  <c r="Q200" i="4"/>
  <c r="Q201" i="4"/>
  <c r="P202" i="4"/>
  <c r="R202" i="4" s="1"/>
  <c r="Q203" i="4"/>
  <c r="Q228" i="4"/>
  <c r="Q206" i="4"/>
  <c r="P207" i="4"/>
  <c r="R207" i="4" s="1"/>
  <c r="Q208" i="4"/>
  <c r="Q210" i="4"/>
  <c r="Q211" i="4"/>
  <c r="P212" i="4"/>
  <c r="R212" i="4" s="1"/>
  <c r="Q213" i="4"/>
  <c r="Q229" i="4"/>
  <c r="Q230" i="4"/>
  <c r="P231" i="4"/>
  <c r="R231" i="4" s="1"/>
  <c r="Q232" i="4"/>
  <c r="Q238" i="4"/>
  <c r="Q222" i="4"/>
  <c r="P223" i="4"/>
  <c r="R223" i="4" s="1"/>
  <c r="Q224" i="4"/>
  <c r="Q240" i="4"/>
  <c r="Q92" i="4"/>
  <c r="Q5" i="4"/>
  <c r="Q13" i="4"/>
  <c r="Q29" i="4"/>
  <c r="Q45" i="4"/>
  <c r="Q61" i="4"/>
  <c r="Q77" i="4"/>
  <c r="Q94" i="4"/>
  <c r="Q110" i="4"/>
  <c r="Q126" i="4"/>
  <c r="Q142" i="4"/>
  <c r="Q161" i="4"/>
  <c r="Q174" i="4"/>
  <c r="Q190" i="4"/>
  <c r="O217" i="4"/>
  <c r="P11" i="4"/>
  <c r="R11" i="4" s="1"/>
  <c r="Q17" i="4"/>
  <c r="P27" i="4"/>
  <c r="R27" i="4" s="1"/>
  <c r="Q33" i="4"/>
  <c r="P43" i="4"/>
  <c r="R43" i="4" s="1"/>
  <c r="Q49" i="4"/>
  <c r="P59" i="4"/>
  <c r="R59" i="4" s="1"/>
  <c r="Q65" i="4"/>
  <c r="P75" i="4"/>
  <c r="R75" i="4" s="1"/>
  <c r="Q81" i="4"/>
  <c r="P91" i="4"/>
  <c r="R91" i="4" s="1"/>
  <c r="Q98" i="4"/>
  <c r="P108" i="4"/>
  <c r="R108" i="4" s="1"/>
  <c r="Q114" i="4"/>
  <c r="P124" i="4"/>
  <c r="R124" i="4" s="1"/>
  <c r="Q130" i="4"/>
  <c r="P140" i="4"/>
  <c r="R140" i="4" s="1"/>
  <c r="Q145" i="4"/>
  <c r="P155" i="4"/>
  <c r="R155" i="4" s="1"/>
  <c r="Q160" i="4"/>
  <c r="P172" i="4"/>
  <c r="R172" i="4" s="1"/>
  <c r="Q178" i="4"/>
  <c r="P188" i="4"/>
  <c r="R188" i="4" s="1"/>
  <c r="Q194" i="4"/>
  <c r="Q204" i="4"/>
  <c r="Q233" i="4"/>
  <c r="P235" i="4"/>
  <c r="R235" i="4" s="1"/>
  <c r="Q221" i="4"/>
  <c r="Q226" i="4"/>
  <c r="Q236" i="4"/>
  <c r="P237" i="4"/>
  <c r="R237" i="4" s="1"/>
  <c r="Q209" i="4"/>
  <c r="Q214" i="4"/>
  <c r="Q215" i="4"/>
  <c r="P216" i="4"/>
  <c r="R216" i="4" s="1"/>
  <c r="Q217" i="4"/>
  <c r="Q219" i="4"/>
  <c r="Q227" i="4"/>
  <c r="P218" i="4"/>
  <c r="R218" i="4" s="1"/>
  <c r="Q220" i="4"/>
  <c r="Q205" i="4"/>
  <c r="Q225" i="4"/>
  <c r="P234" i="4"/>
  <c r="R234" i="4" s="1"/>
  <c r="Q239" i="4"/>
  <c r="O8" i="4"/>
  <c r="P8" i="4"/>
  <c r="R8" i="4" s="1"/>
  <c r="O16" i="4"/>
  <c r="P16" i="4"/>
  <c r="R16" i="4" s="1"/>
  <c r="O24" i="4"/>
  <c r="P24" i="4"/>
  <c r="R24" i="4" s="1"/>
  <c r="O28" i="4"/>
  <c r="P28" i="4"/>
  <c r="R28" i="4" s="1"/>
  <c r="O32" i="4"/>
  <c r="P32" i="4"/>
  <c r="R32" i="4" s="1"/>
  <c r="O40" i="4"/>
  <c r="P40" i="4"/>
  <c r="R40" i="4" s="1"/>
  <c r="O44" i="4"/>
  <c r="P44" i="4"/>
  <c r="R44" i="4" s="1"/>
  <c r="O48" i="4"/>
  <c r="P48" i="4"/>
  <c r="R48" i="4" s="1"/>
  <c r="O52" i="4"/>
  <c r="P52" i="4"/>
  <c r="R52" i="4" s="1"/>
  <c r="O68" i="4"/>
  <c r="P68" i="4"/>
  <c r="R68" i="4" s="1"/>
  <c r="O72" i="4"/>
  <c r="P72" i="4"/>
  <c r="R72" i="4" s="1"/>
  <c r="O84" i="4"/>
  <c r="P84" i="4"/>
  <c r="R84" i="4" s="1"/>
  <c r="O88" i="4"/>
  <c r="P88" i="4"/>
  <c r="R88" i="4" s="1"/>
  <c r="O97" i="4"/>
  <c r="P97" i="4"/>
  <c r="R97" i="4" s="1"/>
  <c r="O101" i="4"/>
  <c r="P101" i="4"/>
  <c r="R101" i="4" s="1"/>
  <c r="O105" i="4"/>
  <c r="P105" i="4"/>
  <c r="R105" i="4" s="1"/>
  <c r="O109" i="4"/>
  <c r="P109" i="4"/>
  <c r="R109" i="4" s="1"/>
  <c r="O125" i="4"/>
  <c r="P125" i="4"/>
  <c r="R125" i="4" s="1"/>
  <c r="O133" i="4"/>
  <c r="P133" i="4"/>
  <c r="R133" i="4" s="1"/>
  <c r="O165" i="4"/>
  <c r="P165" i="4"/>
  <c r="R165" i="4" s="1"/>
  <c r="O177" i="4"/>
  <c r="P177" i="4"/>
  <c r="R177" i="4" s="1"/>
  <c r="O9" i="4"/>
  <c r="Q10" i="4"/>
  <c r="O10" i="4"/>
  <c r="O13" i="4"/>
  <c r="Q14" i="4"/>
  <c r="O14" i="4"/>
  <c r="O17" i="4"/>
  <c r="Q18" i="4"/>
  <c r="O18" i="4"/>
  <c r="O21" i="4"/>
  <c r="Q22" i="4"/>
  <c r="O22" i="4"/>
  <c r="O25" i="4"/>
  <c r="Q26" i="4"/>
  <c r="O26" i="4"/>
  <c r="O29" i="4"/>
  <c r="Q30" i="4"/>
  <c r="O30" i="4"/>
  <c r="O33" i="4"/>
  <c r="Q34" i="4"/>
  <c r="O34" i="4"/>
  <c r="O37" i="4"/>
  <c r="Q38" i="4"/>
  <c r="O38" i="4"/>
  <c r="O41" i="4"/>
  <c r="Q42" i="4"/>
  <c r="O42" i="4"/>
  <c r="O45" i="4"/>
  <c r="Q46" i="4"/>
  <c r="O46" i="4"/>
  <c r="O49" i="4"/>
  <c r="Q50" i="4"/>
  <c r="O50" i="4"/>
  <c r="O53" i="4"/>
  <c r="Q54" i="4"/>
  <c r="O54" i="4"/>
  <c r="O57" i="4"/>
  <c r="Q58" i="4"/>
  <c r="O58" i="4"/>
  <c r="O61" i="4"/>
  <c r="Q62" i="4"/>
  <c r="O62" i="4"/>
  <c r="O65" i="4"/>
  <c r="Q66" i="4"/>
  <c r="O66" i="4"/>
  <c r="O69" i="4"/>
  <c r="Q70" i="4"/>
  <c r="O70" i="4"/>
  <c r="O73" i="4"/>
  <c r="Q74" i="4"/>
  <c r="O74" i="4"/>
  <c r="O77" i="4"/>
  <c r="Q78" i="4"/>
  <c r="O78" i="4"/>
  <c r="O81" i="4"/>
  <c r="Q82" i="4"/>
  <c r="O82" i="4"/>
  <c r="O85" i="4"/>
  <c r="Q86" i="4"/>
  <c r="O86" i="4"/>
  <c r="O89" i="4"/>
  <c r="Q90" i="4"/>
  <c r="O90" i="4"/>
  <c r="O94" i="4"/>
  <c r="Q95" i="4"/>
  <c r="O95" i="4"/>
  <c r="O98" i="4"/>
  <c r="Q99" i="4"/>
  <c r="O99" i="4"/>
  <c r="O102" i="4"/>
  <c r="Q103" i="4"/>
  <c r="O103" i="4"/>
  <c r="O106" i="4"/>
  <c r="Q107" i="4"/>
  <c r="O107" i="4"/>
  <c r="O110" i="4"/>
  <c r="Q111" i="4"/>
  <c r="O111" i="4"/>
  <c r="O114" i="4"/>
  <c r="Q115" i="4"/>
  <c r="O115" i="4"/>
  <c r="O118" i="4"/>
  <c r="Q119" i="4"/>
  <c r="O119" i="4"/>
  <c r="O122" i="4"/>
  <c r="Q123" i="4"/>
  <c r="O123" i="4"/>
  <c r="O126" i="4"/>
  <c r="Q127" i="4"/>
  <c r="O127" i="4"/>
  <c r="O130" i="4"/>
  <c r="Q131" i="4"/>
  <c r="O131" i="4"/>
  <c r="O134" i="4"/>
  <c r="Q135" i="4"/>
  <c r="O135" i="4"/>
  <c r="O138" i="4"/>
  <c r="Q139" i="4"/>
  <c r="O139" i="4"/>
  <c r="O142" i="4"/>
  <c r="Q143" i="4"/>
  <c r="O143" i="4"/>
  <c r="O145" i="4"/>
  <c r="Q146" i="4"/>
  <c r="O146" i="4"/>
  <c r="O149" i="4"/>
  <c r="Q150" i="4"/>
  <c r="O150" i="4"/>
  <c r="O153" i="4"/>
  <c r="Q154" i="4"/>
  <c r="O154" i="4"/>
  <c r="O161" i="4"/>
  <c r="Q157" i="4"/>
  <c r="O157" i="4"/>
  <c r="O160" i="4"/>
  <c r="Q164" i="4"/>
  <c r="O164" i="4"/>
  <c r="O166" i="4"/>
  <c r="Q167" i="4"/>
  <c r="O167" i="4"/>
  <c r="O170" i="4"/>
  <c r="Q171" i="4"/>
  <c r="O171" i="4"/>
  <c r="O174" i="4"/>
  <c r="Q175" i="4"/>
  <c r="O175" i="4"/>
  <c r="O178" i="4"/>
  <c r="Q179" i="4"/>
  <c r="O179" i="4"/>
  <c r="O182" i="4"/>
  <c r="Q183" i="4"/>
  <c r="O183" i="4"/>
  <c r="O186" i="4"/>
  <c r="Q187" i="4"/>
  <c r="O187" i="4"/>
  <c r="O190" i="4"/>
  <c r="Q191" i="4"/>
  <c r="O191" i="4"/>
  <c r="O194" i="4"/>
  <c r="Q195" i="4"/>
  <c r="O195" i="4"/>
  <c r="O198" i="4"/>
  <c r="Q199" i="4"/>
  <c r="O199" i="4"/>
  <c r="O204" i="4"/>
  <c r="O228" i="4"/>
  <c r="O226" i="4"/>
  <c r="O210" i="4"/>
  <c r="O214" i="4"/>
  <c r="O229" i="4"/>
  <c r="O219" i="4"/>
  <c r="O238" i="4"/>
  <c r="O205" i="4"/>
  <c r="O240" i="4"/>
  <c r="O12" i="4"/>
  <c r="P12" i="4"/>
  <c r="R12" i="4" s="1"/>
  <c r="O20" i="4"/>
  <c r="P20" i="4"/>
  <c r="R20" i="4" s="1"/>
  <c r="O36" i="4"/>
  <c r="P36" i="4"/>
  <c r="R36" i="4" s="1"/>
  <c r="O56" i="4"/>
  <c r="P56" i="4"/>
  <c r="R56" i="4" s="1"/>
  <c r="O60" i="4"/>
  <c r="P60" i="4"/>
  <c r="R60" i="4" s="1"/>
  <c r="O64" i="4"/>
  <c r="P64" i="4"/>
  <c r="R64" i="4" s="1"/>
  <c r="O76" i="4"/>
  <c r="P76" i="4"/>
  <c r="R76" i="4" s="1"/>
  <c r="O80" i="4"/>
  <c r="P80" i="4"/>
  <c r="R80" i="4" s="1"/>
  <c r="O93" i="4"/>
  <c r="P93" i="4"/>
  <c r="R93" i="4" s="1"/>
  <c r="O113" i="4"/>
  <c r="P113" i="4"/>
  <c r="R113" i="4" s="1"/>
  <c r="O117" i="4"/>
  <c r="P117" i="4"/>
  <c r="R117" i="4" s="1"/>
  <c r="O121" i="4"/>
  <c r="P121" i="4"/>
  <c r="R121" i="4" s="1"/>
  <c r="O129" i="4"/>
  <c r="P129" i="4"/>
  <c r="R129" i="4" s="1"/>
  <c r="O137" i="4"/>
  <c r="P137" i="4"/>
  <c r="R137" i="4" s="1"/>
  <c r="O141" i="4"/>
  <c r="P141" i="4"/>
  <c r="R141" i="4" s="1"/>
  <c r="O144" i="4"/>
  <c r="P144" i="4"/>
  <c r="R144" i="4" s="1"/>
  <c r="O148" i="4"/>
  <c r="P148" i="4"/>
  <c r="R148" i="4" s="1"/>
  <c r="O152" i="4"/>
  <c r="P152" i="4"/>
  <c r="R152" i="4" s="1"/>
  <c r="O156" i="4"/>
  <c r="P156" i="4"/>
  <c r="R156" i="4" s="1"/>
  <c r="O159" i="4"/>
  <c r="P159" i="4"/>
  <c r="R159" i="4" s="1"/>
  <c r="O169" i="4"/>
  <c r="P169" i="4"/>
  <c r="R169" i="4" s="1"/>
  <c r="O173" i="4"/>
  <c r="P173" i="4"/>
  <c r="R173" i="4" s="1"/>
  <c r="O181" i="4"/>
  <c r="P181" i="4"/>
  <c r="R181" i="4" s="1"/>
  <c r="O185" i="4"/>
  <c r="P185" i="4"/>
  <c r="R185" i="4" s="1"/>
  <c r="O189" i="4"/>
  <c r="P189" i="4"/>
  <c r="R189" i="4" s="1"/>
  <c r="O193" i="4"/>
  <c r="P193" i="4"/>
  <c r="R193" i="4" s="1"/>
  <c r="O197" i="4"/>
  <c r="P197" i="4"/>
  <c r="R197" i="4" s="1"/>
  <c r="O201" i="4"/>
  <c r="P201" i="4"/>
  <c r="R201" i="4" s="1"/>
  <c r="O233" i="4"/>
  <c r="P233" i="4"/>
  <c r="R233" i="4" s="1"/>
  <c r="O206" i="4"/>
  <c r="P206" i="4"/>
  <c r="R206" i="4" s="1"/>
  <c r="O236" i="4"/>
  <c r="P236" i="4"/>
  <c r="R236" i="4" s="1"/>
  <c r="O211" i="4"/>
  <c r="P211" i="4"/>
  <c r="R211" i="4" s="1"/>
  <c r="O215" i="4"/>
  <c r="P215" i="4"/>
  <c r="R215" i="4" s="1"/>
  <c r="O230" i="4"/>
  <c r="P230" i="4"/>
  <c r="R230" i="4" s="1"/>
  <c r="O227" i="4"/>
  <c r="P227" i="4"/>
  <c r="R227" i="4" s="1"/>
  <c r="O222" i="4"/>
  <c r="P222" i="4"/>
  <c r="R222" i="4" s="1"/>
  <c r="O225" i="4"/>
  <c r="P225" i="4"/>
  <c r="R225" i="4" s="1"/>
  <c r="O92" i="4"/>
  <c r="P92" i="4"/>
  <c r="R92" i="4" s="1"/>
  <c r="O5" i="4"/>
  <c r="Q6" i="4"/>
  <c r="O6" i="4"/>
  <c r="Q11" i="4"/>
  <c r="O11" i="4"/>
  <c r="Q15" i="4"/>
  <c r="O15" i="4"/>
  <c r="Q19" i="4"/>
  <c r="O19" i="4"/>
  <c r="Q23" i="4"/>
  <c r="O23" i="4"/>
  <c r="Q27" i="4"/>
  <c r="O27" i="4"/>
  <c r="Q31" i="4"/>
  <c r="O31" i="4"/>
  <c r="Q35" i="4"/>
  <c r="O35" i="4"/>
  <c r="Q39" i="4"/>
  <c r="O39" i="4"/>
  <c r="Q43" i="4"/>
  <c r="O43" i="4"/>
  <c r="Q47" i="4"/>
  <c r="O47" i="4"/>
  <c r="Q51" i="4"/>
  <c r="O51" i="4"/>
  <c r="Q55" i="4"/>
  <c r="O55" i="4"/>
  <c r="Q59" i="4"/>
  <c r="O59" i="4"/>
  <c r="Q63" i="4"/>
  <c r="O63" i="4"/>
  <c r="Q67" i="4"/>
  <c r="O67" i="4"/>
  <c r="Q71" i="4"/>
  <c r="O71" i="4"/>
  <c r="Q75" i="4"/>
  <c r="O75" i="4"/>
  <c r="Q79" i="4"/>
  <c r="O79" i="4"/>
  <c r="Q83" i="4"/>
  <c r="O83" i="4"/>
  <c r="Q87" i="4"/>
  <c r="O87" i="4"/>
  <c r="Q91" i="4"/>
  <c r="O91" i="4"/>
  <c r="Q96" i="4"/>
  <c r="O96" i="4"/>
  <c r="Q100" i="4"/>
  <c r="O100" i="4"/>
  <c r="Q104" i="4"/>
  <c r="O104" i="4"/>
  <c r="Q108" i="4"/>
  <c r="O108" i="4"/>
  <c r="Q112" i="4"/>
  <c r="O112" i="4"/>
  <c r="Q116" i="4"/>
  <c r="O116" i="4"/>
  <c r="Q120" i="4"/>
  <c r="O120" i="4"/>
  <c r="Q124" i="4"/>
  <c r="O124" i="4"/>
  <c r="Q128" i="4"/>
  <c r="O128" i="4"/>
  <c r="Q132" i="4"/>
  <c r="O132" i="4"/>
  <c r="Q136" i="4"/>
  <c r="O136" i="4"/>
  <c r="Q140" i="4"/>
  <c r="O140" i="4"/>
  <c r="Q162" i="4"/>
  <c r="O162" i="4"/>
  <c r="Q147" i="4"/>
  <c r="O147" i="4"/>
  <c r="Q151" i="4"/>
  <c r="O151" i="4"/>
  <c r="Q155" i="4"/>
  <c r="O155" i="4"/>
  <c r="Q158" i="4"/>
  <c r="O158" i="4"/>
  <c r="Q163" i="4"/>
  <c r="O163" i="4"/>
  <c r="Q168" i="4"/>
  <c r="O168" i="4"/>
  <c r="Q172" i="4"/>
  <c r="O172" i="4"/>
  <c r="Q176" i="4"/>
  <c r="O176" i="4"/>
  <c r="Q180" i="4"/>
  <c r="O180" i="4"/>
  <c r="Q184" i="4"/>
  <c r="O184" i="4"/>
  <c r="Q188" i="4"/>
  <c r="O188" i="4"/>
  <c r="Q192" i="4"/>
  <c r="O192" i="4"/>
  <c r="Q196" i="4"/>
  <c r="O196" i="4"/>
  <c r="O200" i="4"/>
  <c r="O202" i="4"/>
  <c r="O235" i="4"/>
  <c r="O207" i="4"/>
  <c r="O237" i="4"/>
  <c r="O212" i="4"/>
  <c r="O216" i="4"/>
  <c r="O231" i="4"/>
  <c r="O218" i="4"/>
  <c r="O223" i="4"/>
  <c r="O234" i="4"/>
  <c r="O203" i="4"/>
  <c r="O232" i="4"/>
  <c r="O220" i="4"/>
  <c r="O224" i="4"/>
  <c r="O221" i="4"/>
  <c r="O208" i="4"/>
  <c r="O209" i="4"/>
  <c r="O213" i="4"/>
  <c r="O239" i="4"/>
  <c r="A163" i="4" l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M163" i="5" l="1"/>
  <c r="L163" i="5"/>
  <c r="K163" i="5"/>
  <c r="J163" i="5"/>
  <c r="I163" i="5"/>
  <c r="M199" i="5"/>
  <c r="L199" i="5"/>
  <c r="K199" i="5"/>
  <c r="J199" i="5"/>
  <c r="I199" i="5"/>
  <c r="M180" i="5"/>
  <c r="L180" i="5"/>
  <c r="P180" i="5" s="1"/>
  <c r="R180" i="5" s="1"/>
  <c r="K180" i="5"/>
  <c r="J180" i="5"/>
  <c r="I180" i="5"/>
  <c r="M71" i="5"/>
  <c r="L71" i="5"/>
  <c r="K71" i="5"/>
  <c r="J71" i="5"/>
  <c r="I71" i="5"/>
  <c r="M68" i="5"/>
  <c r="L68" i="5"/>
  <c r="K68" i="5"/>
  <c r="J68" i="5"/>
  <c r="I68" i="5"/>
  <c r="M32" i="5"/>
  <c r="L32" i="5"/>
  <c r="K32" i="5"/>
  <c r="J32" i="5"/>
  <c r="I32" i="5"/>
  <c r="P32" i="5" s="1"/>
  <c r="R32" i="5" s="1"/>
  <c r="M114" i="5"/>
  <c r="L114" i="5"/>
  <c r="K114" i="5"/>
  <c r="J114" i="5"/>
  <c r="I114" i="5"/>
  <c r="M107" i="5"/>
  <c r="L107" i="5"/>
  <c r="K107" i="5"/>
  <c r="J107" i="5"/>
  <c r="I107" i="5"/>
  <c r="M41" i="5"/>
  <c r="L41" i="5"/>
  <c r="K41" i="5"/>
  <c r="J41" i="5"/>
  <c r="I41" i="5"/>
  <c r="M12" i="5"/>
  <c r="L12" i="5"/>
  <c r="K12" i="5"/>
  <c r="J12" i="5"/>
  <c r="I12" i="5"/>
  <c r="P12" i="5" s="1"/>
  <c r="R12" i="5" s="1"/>
  <c r="M155" i="5"/>
  <c r="L155" i="5"/>
  <c r="P155" i="5" s="1"/>
  <c r="R155" i="5" s="1"/>
  <c r="K155" i="5"/>
  <c r="J155" i="5"/>
  <c r="I155" i="5"/>
  <c r="M70" i="5"/>
  <c r="L70" i="5"/>
  <c r="K70" i="5"/>
  <c r="J70" i="5"/>
  <c r="I70" i="5"/>
  <c r="M97" i="5"/>
  <c r="L97" i="5"/>
  <c r="K97" i="5"/>
  <c r="J97" i="5"/>
  <c r="I97" i="5"/>
  <c r="M198" i="5"/>
  <c r="L198" i="5"/>
  <c r="K198" i="5"/>
  <c r="J198" i="5"/>
  <c r="I198" i="5"/>
  <c r="P198" i="5" s="1"/>
  <c r="R198" i="5" s="1"/>
  <c r="M120" i="5"/>
  <c r="L120" i="5"/>
  <c r="K120" i="5"/>
  <c r="J120" i="5"/>
  <c r="I120" i="5"/>
  <c r="M146" i="5"/>
  <c r="L146" i="5"/>
  <c r="K146" i="5"/>
  <c r="J146" i="5"/>
  <c r="I146" i="5"/>
  <c r="M132" i="5"/>
  <c r="L132" i="5"/>
  <c r="K132" i="5"/>
  <c r="J132" i="5"/>
  <c r="I132" i="5"/>
  <c r="M144" i="5"/>
  <c r="L144" i="5"/>
  <c r="K144" i="5"/>
  <c r="J144" i="5"/>
  <c r="I144" i="5"/>
  <c r="P144" i="5" s="1"/>
  <c r="R144" i="5" s="1"/>
  <c r="M121" i="5"/>
  <c r="L121" i="5"/>
  <c r="K121" i="5"/>
  <c r="J121" i="5"/>
  <c r="I121" i="5"/>
  <c r="M53" i="5"/>
  <c r="L53" i="5"/>
  <c r="K53" i="5"/>
  <c r="J53" i="5"/>
  <c r="I53" i="5"/>
  <c r="M218" i="5"/>
  <c r="L218" i="5"/>
  <c r="K218" i="5"/>
  <c r="J218" i="5"/>
  <c r="I218" i="5"/>
  <c r="M217" i="5"/>
  <c r="L217" i="5"/>
  <c r="K217" i="5"/>
  <c r="J217" i="5"/>
  <c r="I217" i="5"/>
  <c r="M47" i="5"/>
  <c r="L47" i="5"/>
  <c r="K47" i="5"/>
  <c r="J47" i="5"/>
  <c r="I47" i="5"/>
  <c r="M186" i="5"/>
  <c r="L186" i="5"/>
  <c r="K186" i="5"/>
  <c r="J186" i="5"/>
  <c r="I186" i="5"/>
  <c r="M8" i="5"/>
  <c r="L8" i="5"/>
  <c r="K8" i="5"/>
  <c r="J8" i="5"/>
  <c r="I8" i="5"/>
  <c r="M151" i="5"/>
  <c r="L151" i="5"/>
  <c r="K151" i="5"/>
  <c r="J151" i="5"/>
  <c r="I151" i="5"/>
  <c r="M209" i="5"/>
  <c r="L209" i="5"/>
  <c r="K209" i="5"/>
  <c r="J209" i="5"/>
  <c r="I209" i="5"/>
  <c r="M140" i="5"/>
  <c r="L140" i="5"/>
  <c r="K140" i="5"/>
  <c r="J140" i="5"/>
  <c r="I140" i="5"/>
  <c r="M125" i="5"/>
  <c r="L125" i="5"/>
  <c r="K125" i="5"/>
  <c r="J125" i="5"/>
  <c r="I125" i="5"/>
  <c r="M149" i="5"/>
  <c r="L149" i="5"/>
  <c r="K149" i="5"/>
  <c r="J149" i="5"/>
  <c r="I149" i="5"/>
  <c r="M231" i="5"/>
  <c r="L231" i="5"/>
  <c r="K231" i="5"/>
  <c r="J231" i="5"/>
  <c r="I231" i="5"/>
  <c r="P231" i="5" s="1"/>
  <c r="R231" i="5" s="1"/>
  <c r="M103" i="5"/>
  <c r="L103" i="5"/>
  <c r="K103" i="5"/>
  <c r="J103" i="5"/>
  <c r="I103" i="5"/>
  <c r="M196" i="5"/>
  <c r="L196" i="5"/>
  <c r="K196" i="5"/>
  <c r="J196" i="5"/>
  <c r="I196" i="5"/>
  <c r="M214" i="5"/>
  <c r="L214" i="5"/>
  <c r="K214" i="5"/>
  <c r="J214" i="5"/>
  <c r="I214" i="5"/>
  <c r="P75" i="5"/>
  <c r="R75" i="5" s="1"/>
  <c r="M75" i="5"/>
  <c r="L75" i="5"/>
  <c r="K75" i="5"/>
  <c r="J75" i="5"/>
  <c r="I75" i="5"/>
  <c r="M179" i="5"/>
  <c r="L179" i="5"/>
  <c r="K179" i="5"/>
  <c r="J179" i="5"/>
  <c r="I179" i="5"/>
  <c r="M173" i="5"/>
  <c r="L173" i="5"/>
  <c r="K173" i="5"/>
  <c r="J173" i="5"/>
  <c r="I173" i="5"/>
  <c r="M211" i="5"/>
  <c r="L211" i="5"/>
  <c r="K211" i="5"/>
  <c r="J211" i="5"/>
  <c r="I211" i="5"/>
  <c r="P211" i="5" s="1"/>
  <c r="R211" i="5" s="1"/>
  <c r="M85" i="5"/>
  <c r="L85" i="5"/>
  <c r="K85" i="5"/>
  <c r="J85" i="5"/>
  <c r="I85" i="5"/>
  <c r="P85" i="5" s="1"/>
  <c r="R85" i="5" s="1"/>
  <c r="M87" i="5"/>
  <c r="L87" i="5"/>
  <c r="K87" i="5"/>
  <c r="J87" i="5"/>
  <c r="I87" i="5"/>
  <c r="M202" i="5"/>
  <c r="L202" i="5"/>
  <c r="K202" i="5"/>
  <c r="J202" i="5"/>
  <c r="I202" i="5"/>
  <c r="M33" i="5"/>
  <c r="L33" i="5"/>
  <c r="K33" i="5"/>
  <c r="J33" i="5"/>
  <c r="I33" i="5"/>
  <c r="P33" i="5" s="1"/>
  <c r="R33" i="5" s="1"/>
  <c r="M189" i="5"/>
  <c r="L189" i="5"/>
  <c r="K189" i="5"/>
  <c r="J189" i="5"/>
  <c r="I189" i="5"/>
  <c r="M182" i="5"/>
  <c r="L182" i="5"/>
  <c r="K182" i="5"/>
  <c r="J182" i="5"/>
  <c r="I182" i="5"/>
  <c r="M105" i="5"/>
  <c r="L105" i="5"/>
  <c r="K105" i="5"/>
  <c r="J105" i="5"/>
  <c r="I105" i="5"/>
  <c r="M7" i="5"/>
  <c r="L7" i="5"/>
  <c r="K7" i="5"/>
  <c r="J7" i="5"/>
  <c r="I7" i="5"/>
  <c r="P7" i="5" s="1"/>
  <c r="R7" i="5" s="1"/>
  <c r="M9" i="5"/>
  <c r="L9" i="5"/>
  <c r="K9" i="5"/>
  <c r="J9" i="5"/>
  <c r="I9" i="5"/>
  <c r="M206" i="5"/>
  <c r="L206" i="5"/>
  <c r="K206" i="5"/>
  <c r="J206" i="5"/>
  <c r="I206" i="5"/>
  <c r="M95" i="5"/>
  <c r="L95" i="5"/>
  <c r="K95" i="5"/>
  <c r="J95" i="5"/>
  <c r="I95" i="5"/>
  <c r="M122" i="5"/>
  <c r="L122" i="5"/>
  <c r="K122" i="5"/>
  <c r="J122" i="5"/>
  <c r="I122" i="5"/>
  <c r="P122" i="5" s="1"/>
  <c r="R122" i="5" s="1"/>
  <c r="M223" i="5"/>
  <c r="L223" i="5"/>
  <c r="K223" i="5"/>
  <c r="J223" i="5"/>
  <c r="I223" i="5"/>
  <c r="P223" i="5" s="1"/>
  <c r="R223" i="5" s="1"/>
  <c r="M170" i="5"/>
  <c r="L170" i="5"/>
  <c r="K170" i="5"/>
  <c r="J170" i="5"/>
  <c r="I170" i="5"/>
  <c r="M118" i="5"/>
  <c r="L118" i="5"/>
  <c r="K118" i="5"/>
  <c r="J118" i="5"/>
  <c r="I118" i="5"/>
  <c r="M177" i="5"/>
  <c r="L177" i="5"/>
  <c r="K177" i="5"/>
  <c r="J177" i="5"/>
  <c r="I177" i="5"/>
  <c r="M191" i="5"/>
  <c r="L191" i="5"/>
  <c r="K191" i="5"/>
  <c r="J191" i="5"/>
  <c r="I191" i="5"/>
  <c r="P191" i="5" s="1"/>
  <c r="R191" i="5" s="1"/>
  <c r="M46" i="5"/>
  <c r="L46" i="5"/>
  <c r="K46" i="5"/>
  <c r="J46" i="5"/>
  <c r="I46" i="5"/>
  <c r="M139" i="5"/>
  <c r="L139" i="5"/>
  <c r="K139" i="5"/>
  <c r="J139" i="5"/>
  <c r="I139" i="5"/>
  <c r="M57" i="5"/>
  <c r="L57" i="5"/>
  <c r="K57" i="5"/>
  <c r="J57" i="5"/>
  <c r="I57" i="5"/>
  <c r="P29" i="5"/>
  <c r="R29" i="5" s="1"/>
  <c r="M29" i="5"/>
  <c r="L29" i="5"/>
  <c r="K29" i="5"/>
  <c r="J29" i="5"/>
  <c r="I29" i="5"/>
  <c r="M124" i="5"/>
  <c r="L124" i="5"/>
  <c r="K124" i="5"/>
  <c r="Q124" i="5" s="1"/>
  <c r="J124" i="5"/>
  <c r="I124" i="5"/>
  <c r="M73" i="5"/>
  <c r="L73" i="5"/>
  <c r="K73" i="5"/>
  <c r="J73" i="5"/>
  <c r="I73" i="5"/>
  <c r="M204" i="5"/>
  <c r="L204" i="5"/>
  <c r="K204" i="5"/>
  <c r="J204" i="5"/>
  <c r="I204" i="5"/>
  <c r="P204" i="5" s="1"/>
  <c r="R204" i="5" s="1"/>
  <c r="M78" i="5"/>
  <c r="L78" i="5"/>
  <c r="K78" i="5"/>
  <c r="J78" i="5"/>
  <c r="I78" i="5"/>
  <c r="P78" i="5" s="1"/>
  <c r="R78" i="5" s="1"/>
  <c r="M20" i="5"/>
  <c r="L20" i="5"/>
  <c r="K20" i="5"/>
  <c r="J20" i="5"/>
  <c r="I20" i="5"/>
  <c r="M13" i="5"/>
  <c r="L13" i="5"/>
  <c r="K13" i="5"/>
  <c r="J13" i="5"/>
  <c r="I13" i="5"/>
  <c r="M83" i="5"/>
  <c r="L83" i="5"/>
  <c r="K83" i="5"/>
  <c r="J83" i="5"/>
  <c r="I83" i="5"/>
  <c r="P83" i="5" s="1"/>
  <c r="R83" i="5" s="1"/>
  <c r="M80" i="5"/>
  <c r="L80" i="5"/>
  <c r="K80" i="5"/>
  <c r="J80" i="5"/>
  <c r="I80" i="5"/>
  <c r="P80" i="5" s="1"/>
  <c r="R80" i="5" s="1"/>
  <c r="M117" i="5"/>
  <c r="L117" i="5"/>
  <c r="K117" i="5"/>
  <c r="J117" i="5"/>
  <c r="I117" i="5"/>
  <c r="M39" i="5"/>
  <c r="L39" i="5"/>
  <c r="K39" i="5"/>
  <c r="J39" i="5"/>
  <c r="I39" i="5"/>
  <c r="M86" i="5"/>
  <c r="L86" i="5"/>
  <c r="K86" i="5"/>
  <c r="J86" i="5"/>
  <c r="I86" i="5"/>
  <c r="P86" i="5" s="1"/>
  <c r="R86" i="5" s="1"/>
  <c r="M94" i="5"/>
  <c r="L94" i="5"/>
  <c r="K94" i="5"/>
  <c r="J94" i="5"/>
  <c r="I94" i="5"/>
  <c r="M207" i="5"/>
  <c r="L207" i="5"/>
  <c r="K207" i="5"/>
  <c r="J207" i="5"/>
  <c r="I207" i="5"/>
  <c r="M77" i="5"/>
  <c r="L77" i="5"/>
  <c r="K77" i="5"/>
  <c r="J77" i="5"/>
  <c r="I77" i="5"/>
  <c r="M131" i="5"/>
  <c r="L131" i="5"/>
  <c r="K131" i="5"/>
  <c r="J131" i="5"/>
  <c r="I131" i="5"/>
  <c r="P131" i="5" s="1"/>
  <c r="R131" i="5" s="1"/>
  <c r="M185" i="5"/>
  <c r="L185" i="5"/>
  <c r="K185" i="5"/>
  <c r="J185" i="5"/>
  <c r="I185" i="5"/>
  <c r="M59" i="5"/>
  <c r="L59" i="5"/>
  <c r="K59" i="5"/>
  <c r="J59" i="5"/>
  <c r="I59" i="5"/>
  <c r="M60" i="5"/>
  <c r="L60" i="5"/>
  <c r="K60" i="5"/>
  <c r="J60" i="5"/>
  <c r="Q60" i="5" s="1"/>
  <c r="I60" i="5"/>
  <c r="M56" i="5"/>
  <c r="L56" i="5"/>
  <c r="K56" i="5"/>
  <c r="J56" i="5"/>
  <c r="I56" i="5"/>
  <c r="P56" i="5" s="1"/>
  <c r="R56" i="5" s="1"/>
  <c r="M172" i="5"/>
  <c r="L172" i="5"/>
  <c r="K172" i="5"/>
  <c r="J172" i="5"/>
  <c r="I172" i="5"/>
  <c r="M210" i="5"/>
  <c r="L210" i="5"/>
  <c r="K210" i="5"/>
  <c r="J210" i="5"/>
  <c r="I210" i="5"/>
  <c r="M21" i="5"/>
  <c r="L21" i="5"/>
  <c r="K21" i="5"/>
  <c r="J21" i="5"/>
  <c r="Q21" i="5" s="1"/>
  <c r="I21" i="5"/>
  <c r="M18" i="5"/>
  <c r="L18" i="5"/>
  <c r="K18" i="5"/>
  <c r="J18" i="5"/>
  <c r="I18" i="5"/>
  <c r="P18" i="5" s="1"/>
  <c r="R18" i="5" s="1"/>
  <c r="M226" i="5"/>
  <c r="L226" i="5"/>
  <c r="K226" i="5"/>
  <c r="J226" i="5"/>
  <c r="I226" i="5"/>
  <c r="M10" i="5"/>
  <c r="L10" i="5"/>
  <c r="K10" i="5"/>
  <c r="J10" i="5"/>
  <c r="I10" i="5"/>
  <c r="M234" i="5"/>
  <c r="L234" i="5"/>
  <c r="K234" i="5"/>
  <c r="J234" i="5"/>
  <c r="I234" i="5"/>
  <c r="M17" i="5"/>
  <c r="L17" i="5"/>
  <c r="K17" i="5"/>
  <c r="J17" i="5"/>
  <c r="I17" i="5"/>
  <c r="M26" i="5"/>
  <c r="L26" i="5"/>
  <c r="K26" i="5"/>
  <c r="J26" i="5"/>
  <c r="I26" i="5"/>
  <c r="M98" i="5"/>
  <c r="L98" i="5"/>
  <c r="K98" i="5"/>
  <c r="J98" i="5"/>
  <c r="I98" i="5"/>
  <c r="M194" i="5"/>
  <c r="L194" i="5"/>
  <c r="K194" i="5"/>
  <c r="J194" i="5"/>
  <c r="I194" i="5"/>
  <c r="M164" i="5"/>
  <c r="L164" i="5"/>
  <c r="K164" i="5"/>
  <c r="J164" i="5"/>
  <c r="I164" i="5"/>
  <c r="M50" i="5"/>
  <c r="L50" i="5"/>
  <c r="K50" i="5"/>
  <c r="J50" i="5"/>
  <c r="I50" i="5"/>
  <c r="M67" i="5"/>
  <c r="L67" i="5"/>
  <c r="K67" i="5"/>
  <c r="J67" i="5"/>
  <c r="I67" i="5"/>
  <c r="M142" i="5"/>
  <c r="L142" i="5"/>
  <c r="K142" i="5"/>
  <c r="J142" i="5"/>
  <c r="I142" i="5"/>
  <c r="M23" i="5"/>
  <c r="L23" i="5"/>
  <c r="K23" i="5"/>
  <c r="J23" i="5"/>
  <c r="I23" i="5"/>
  <c r="M43" i="5"/>
  <c r="L43" i="5"/>
  <c r="K43" i="5"/>
  <c r="J43" i="5"/>
  <c r="I43" i="5"/>
  <c r="P43" i="5" s="1"/>
  <c r="R43" i="5" s="1"/>
  <c r="M6" i="5"/>
  <c r="L6" i="5"/>
  <c r="K6" i="5"/>
  <c r="J6" i="5"/>
  <c r="I6" i="5"/>
  <c r="M221" i="5"/>
  <c r="L221" i="5"/>
  <c r="K221" i="5"/>
  <c r="J221" i="5"/>
  <c r="I221" i="5"/>
  <c r="M42" i="5"/>
  <c r="L42" i="5"/>
  <c r="K42" i="5"/>
  <c r="J42" i="5"/>
  <c r="I42" i="5"/>
  <c r="P58" i="5"/>
  <c r="R58" i="5" s="1"/>
  <c r="M58" i="5"/>
  <c r="L58" i="5"/>
  <c r="K58" i="5"/>
  <c r="J58" i="5"/>
  <c r="I58" i="5"/>
  <c r="M88" i="5"/>
  <c r="L88" i="5"/>
  <c r="P88" i="5" s="1"/>
  <c r="R88" i="5" s="1"/>
  <c r="K88" i="5"/>
  <c r="Q88" i="5" s="1"/>
  <c r="J88" i="5"/>
  <c r="I88" i="5"/>
  <c r="M143" i="5"/>
  <c r="L143" i="5"/>
  <c r="K143" i="5"/>
  <c r="J143" i="5"/>
  <c r="I143" i="5"/>
  <c r="M45" i="5"/>
  <c r="L45" i="5"/>
  <c r="K45" i="5"/>
  <c r="J45" i="5"/>
  <c r="I45" i="5"/>
  <c r="P45" i="5" s="1"/>
  <c r="R45" i="5" s="1"/>
  <c r="M215" i="5"/>
  <c r="L215" i="5"/>
  <c r="K215" i="5"/>
  <c r="J215" i="5"/>
  <c r="I215" i="5"/>
  <c r="P215" i="5" s="1"/>
  <c r="R215" i="5" s="1"/>
  <c r="M36" i="5"/>
  <c r="L36" i="5"/>
  <c r="K36" i="5"/>
  <c r="J36" i="5"/>
  <c r="I36" i="5"/>
  <c r="M74" i="5"/>
  <c r="L74" i="5"/>
  <c r="K74" i="5"/>
  <c r="J74" i="5"/>
  <c r="I74" i="5"/>
  <c r="M14" i="5"/>
  <c r="L14" i="5"/>
  <c r="K14" i="5"/>
  <c r="J14" i="5"/>
  <c r="I14" i="5"/>
  <c r="P14" i="5" s="1"/>
  <c r="R14" i="5" s="1"/>
  <c r="M133" i="5"/>
  <c r="L133" i="5"/>
  <c r="K133" i="5"/>
  <c r="J133" i="5"/>
  <c r="I133" i="5"/>
  <c r="M90" i="5"/>
  <c r="L90" i="5"/>
  <c r="K90" i="5"/>
  <c r="J90" i="5"/>
  <c r="I90" i="5"/>
  <c r="M153" i="5"/>
  <c r="L153" i="5"/>
  <c r="K153" i="5"/>
  <c r="J153" i="5"/>
  <c r="I153" i="5"/>
  <c r="M38" i="5"/>
  <c r="L38" i="5"/>
  <c r="K38" i="5"/>
  <c r="J38" i="5"/>
  <c r="I38" i="5"/>
  <c r="P38" i="5" s="1"/>
  <c r="R38" i="5" s="1"/>
  <c r="M203" i="5"/>
  <c r="L203" i="5"/>
  <c r="K203" i="5"/>
  <c r="J203" i="5"/>
  <c r="I203" i="5"/>
  <c r="M159" i="5"/>
  <c r="L159" i="5"/>
  <c r="K159" i="5"/>
  <c r="J159" i="5"/>
  <c r="I159" i="5"/>
  <c r="M37" i="5"/>
  <c r="L37" i="5"/>
  <c r="K37" i="5"/>
  <c r="J37" i="5"/>
  <c r="I37" i="5"/>
  <c r="M183" i="5"/>
  <c r="L183" i="5"/>
  <c r="K183" i="5"/>
  <c r="J183" i="5"/>
  <c r="I183" i="5"/>
  <c r="P183" i="5" s="1"/>
  <c r="R183" i="5" s="1"/>
  <c r="M201" i="5"/>
  <c r="L201" i="5"/>
  <c r="K201" i="5"/>
  <c r="J201" i="5"/>
  <c r="I201" i="5"/>
  <c r="P201" i="5" s="1"/>
  <c r="R201" i="5" s="1"/>
  <c r="M171" i="5"/>
  <c r="L171" i="5"/>
  <c r="K171" i="5"/>
  <c r="J171" i="5"/>
  <c r="I171" i="5"/>
  <c r="M213" i="5"/>
  <c r="L213" i="5"/>
  <c r="K213" i="5"/>
  <c r="J213" i="5"/>
  <c r="I213" i="5"/>
  <c r="M169" i="5"/>
  <c r="L169" i="5"/>
  <c r="K169" i="5"/>
  <c r="J169" i="5"/>
  <c r="I169" i="5"/>
  <c r="M232" i="5"/>
  <c r="L232" i="5"/>
  <c r="K232" i="5"/>
  <c r="J232" i="5"/>
  <c r="I232" i="5"/>
  <c r="P232" i="5" s="1"/>
  <c r="R232" i="5" s="1"/>
  <c r="M84" i="5"/>
  <c r="L84" i="5"/>
  <c r="K84" i="5"/>
  <c r="J84" i="5"/>
  <c r="I84" i="5"/>
  <c r="M123" i="5"/>
  <c r="L123" i="5"/>
  <c r="K123" i="5"/>
  <c r="J123" i="5"/>
  <c r="I123" i="5"/>
  <c r="M66" i="5"/>
  <c r="L66" i="5"/>
  <c r="K66" i="5"/>
  <c r="J66" i="5"/>
  <c r="I66" i="5"/>
  <c r="M102" i="5"/>
  <c r="L102" i="5"/>
  <c r="P102" i="5" s="1"/>
  <c r="R102" i="5" s="1"/>
  <c r="K102" i="5"/>
  <c r="J102" i="5"/>
  <c r="I102" i="5"/>
  <c r="M4" i="5"/>
  <c r="L4" i="5"/>
  <c r="K4" i="5"/>
  <c r="J4" i="5"/>
  <c r="I4" i="5"/>
  <c r="M79" i="5"/>
  <c r="L79" i="5"/>
  <c r="K79" i="5"/>
  <c r="J79" i="5"/>
  <c r="I79" i="5"/>
  <c r="M130" i="5"/>
  <c r="L130" i="5"/>
  <c r="K130" i="5"/>
  <c r="J130" i="5"/>
  <c r="I130" i="5"/>
  <c r="P130" i="5" s="1"/>
  <c r="R130" i="5" s="1"/>
  <c r="M81" i="5"/>
  <c r="L81" i="5"/>
  <c r="K81" i="5"/>
  <c r="J81" i="5"/>
  <c r="I81" i="5"/>
  <c r="M222" i="5"/>
  <c r="L222" i="5"/>
  <c r="K222" i="5"/>
  <c r="J222" i="5"/>
  <c r="I222" i="5"/>
  <c r="M99" i="5"/>
  <c r="L99" i="5"/>
  <c r="K99" i="5"/>
  <c r="J99" i="5"/>
  <c r="I99" i="5"/>
  <c r="M157" i="5"/>
  <c r="L157" i="5"/>
  <c r="K157" i="5"/>
  <c r="J157" i="5"/>
  <c r="I157" i="5"/>
  <c r="P157" i="5" s="1"/>
  <c r="R157" i="5" s="1"/>
  <c r="M134" i="5"/>
  <c r="L134" i="5"/>
  <c r="P134" i="5" s="1"/>
  <c r="R134" i="5" s="1"/>
  <c r="K134" i="5"/>
  <c r="J134" i="5"/>
  <c r="I134" i="5"/>
  <c r="M193" i="5"/>
  <c r="L193" i="5"/>
  <c r="K193" i="5"/>
  <c r="J193" i="5"/>
  <c r="I193" i="5"/>
  <c r="M129" i="5"/>
  <c r="L129" i="5"/>
  <c r="K129" i="5"/>
  <c r="J129" i="5"/>
  <c r="I129" i="5"/>
  <c r="M168" i="5"/>
  <c r="L168" i="5"/>
  <c r="K168" i="5"/>
  <c r="J168" i="5"/>
  <c r="I168" i="5"/>
  <c r="P168" i="5" s="1"/>
  <c r="R168" i="5" s="1"/>
  <c r="M154" i="5"/>
  <c r="L154" i="5"/>
  <c r="K154" i="5"/>
  <c r="J154" i="5"/>
  <c r="I154" i="5"/>
  <c r="M30" i="5"/>
  <c r="L30" i="5"/>
  <c r="K30" i="5"/>
  <c r="J30" i="5"/>
  <c r="I30" i="5"/>
  <c r="M178" i="5"/>
  <c r="L178" i="5"/>
  <c r="K178" i="5"/>
  <c r="J178" i="5"/>
  <c r="I178" i="5"/>
  <c r="M108" i="5"/>
  <c r="L108" i="5"/>
  <c r="K108" i="5"/>
  <c r="J108" i="5"/>
  <c r="I108" i="5"/>
  <c r="P108" i="5" s="1"/>
  <c r="R108" i="5" s="1"/>
  <c r="M219" i="5"/>
  <c r="L219" i="5"/>
  <c r="P219" i="5" s="1"/>
  <c r="R219" i="5" s="1"/>
  <c r="K219" i="5"/>
  <c r="J219" i="5"/>
  <c r="I219" i="5"/>
  <c r="M31" i="5"/>
  <c r="L31" i="5"/>
  <c r="K31" i="5"/>
  <c r="J31" i="5"/>
  <c r="I31" i="5"/>
  <c r="M104" i="5"/>
  <c r="L104" i="5"/>
  <c r="K104" i="5"/>
  <c r="J104" i="5"/>
  <c r="Q104" i="5" s="1"/>
  <c r="I104" i="5"/>
  <c r="M187" i="5"/>
  <c r="L187" i="5"/>
  <c r="K187" i="5"/>
  <c r="J187" i="5"/>
  <c r="I187" i="5"/>
  <c r="P187" i="5" s="1"/>
  <c r="R187" i="5" s="1"/>
  <c r="M236" i="5"/>
  <c r="L236" i="5"/>
  <c r="K236" i="5"/>
  <c r="J236" i="5"/>
  <c r="I236" i="5"/>
  <c r="M5" i="5"/>
  <c r="L5" i="5"/>
  <c r="K5" i="5"/>
  <c r="J5" i="5"/>
  <c r="I5" i="5"/>
  <c r="M230" i="5"/>
  <c r="L230" i="5"/>
  <c r="K230" i="5"/>
  <c r="J230" i="5"/>
  <c r="Q230" i="5" s="1"/>
  <c r="I230" i="5"/>
  <c r="M176" i="5"/>
  <c r="L176" i="5"/>
  <c r="K176" i="5"/>
  <c r="J176" i="5"/>
  <c r="I176" i="5"/>
  <c r="P176" i="5" s="1"/>
  <c r="R176" i="5" s="1"/>
  <c r="M195" i="5"/>
  <c r="L195" i="5"/>
  <c r="K195" i="5"/>
  <c r="J195" i="5"/>
  <c r="I195" i="5"/>
  <c r="M113" i="5"/>
  <c r="L113" i="5"/>
  <c r="K113" i="5"/>
  <c r="J113" i="5"/>
  <c r="I113" i="5"/>
  <c r="M115" i="5"/>
  <c r="L115" i="5"/>
  <c r="K115" i="5"/>
  <c r="J115" i="5"/>
  <c r="I115" i="5"/>
  <c r="M100" i="5"/>
  <c r="L100" i="5"/>
  <c r="K100" i="5"/>
  <c r="J100" i="5"/>
  <c r="I100" i="5"/>
  <c r="M54" i="5"/>
  <c r="L54" i="5"/>
  <c r="K54" i="5"/>
  <c r="J54" i="5"/>
  <c r="I54" i="5"/>
  <c r="M220" i="5"/>
  <c r="L220" i="5"/>
  <c r="K220" i="5"/>
  <c r="J220" i="5"/>
  <c r="I220" i="5"/>
  <c r="M148" i="5"/>
  <c r="L148" i="5"/>
  <c r="K148" i="5"/>
  <c r="J148" i="5"/>
  <c r="I148" i="5"/>
  <c r="M166" i="5"/>
  <c r="L166" i="5"/>
  <c r="K166" i="5"/>
  <c r="J166" i="5"/>
  <c r="I166" i="5"/>
  <c r="P1" i="5"/>
  <c r="R1" i="5" s="1"/>
  <c r="M1" i="5"/>
  <c r="K1" i="5"/>
  <c r="J1" i="5"/>
  <c r="M64" i="5"/>
  <c r="L64" i="5"/>
  <c r="K64" i="5"/>
  <c r="J64" i="5"/>
  <c r="I64" i="5"/>
  <c r="M165" i="5"/>
  <c r="L165" i="5"/>
  <c r="K165" i="5"/>
  <c r="J165" i="5"/>
  <c r="I165" i="5"/>
  <c r="M188" i="5"/>
  <c r="L188" i="5"/>
  <c r="K188" i="5"/>
  <c r="J188" i="5"/>
  <c r="I188" i="5"/>
  <c r="M128" i="5"/>
  <c r="L128" i="5"/>
  <c r="K128" i="5"/>
  <c r="J128" i="5"/>
  <c r="I128" i="5"/>
  <c r="M200" i="5"/>
  <c r="L200" i="5"/>
  <c r="K200" i="5"/>
  <c r="J200" i="5"/>
  <c r="I200" i="5"/>
  <c r="M116" i="5"/>
  <c r="L116" i="5"/>
  <c r="P116" i="5" s="1"/>
  <c r="R116" i="5" s="1"/>
  <c r="K116" i="5"/>
  <c r="J116" i="5"/>
  <c r="I116" i="5"/>
  <c r="M76" i="5"/>
  <c r="L76" i="5"/>
  <c r="K76" i="5"/>
  <c r="J76" i="5"/>
  <c r="I76" i="5"/>
  <c r="M63" i="5"/>
  <c r="L63" i="5"/>
  <c r="K63" i="5"/>
  <c r="J63" i="5"/>
  <c r="I63" i="5"/>
  <c r="M175" i="5"/>
  <c r="L175" i="5"/>
  <c r="K175" i="5"/>
  <c r="J175" i="5"/>
  <c r="I175" i="5"/>
  <c r="P175" i="5" s="1"/>
  <c r="R175" i="5" s="1"/>
  <c r="M167" i="5"/>
  <c r="L167" i="5"/>
  <c r="K167" i="5"/>
  <c r="J167" i="5"/>
  <c r="I167" i="5"/>
  <c r="M72" i="5"/>
  <c r="L72" i="5"/>
  <c r="K72" i="5"/>
  <c r="J72" i="5"/>
  <c r="I72" i="5"/>
  <c r="M235" i="5"/>
  <c r="L235" i="5"/>
  <c r="K235" i="5"/>
  <c r="J235" i="5"/>
  <c r="I235" i="5"/>
  <c r="M174" i="5"/>
  <c r="L174" i="5"/>
  <c r="K174" i="5"/>
  <c r="J174" i="5"/>
  <c r="I174" i="5"/>
  <c r="M158" i="5"/>
  <c r="L158" i="5"/>
  <c r="K158" i="5"/>
  <c r="J158" i="5"/>
  <c r="I158" i="5"/>
  <c r="M49" i="5"/>
  <c r="L49" i="5"/>
  <c r="K49" i="5"/>
  <c r="J49" i="5"/>
  <c r="I49" i="5"/>
  <c r="M145" i="5"/>
  <c r="L145" i="5"/>
  <c r="K145" i="5"/>
  <c r="J145" i="5"/>
  <c r="I145" i="5"/>
  <c r="M96" i="5"/>
  <c r="L96" i="5"/>
  <c r="K96" i="5"/>
  <c r="J96" i="5"/>
  <c r="I96" i="5"/>
  <c r="P96" i="5" s="1"/>
  <c r="R96" i="5" s="1"/>
  <c r="M16" i="5"/>
  <c r="L16" i="5"/>
  <c r="K16" i="5"/>
  <c r="J16" i="5"/>
  <c r="I16" i="5"/>
  <c r="M69" i="5"/>
  <c r="L69" i="5"/>
  <c r="K69" i="5"/>
  <c r="J69" i="5"/>
  <c r="I69" i="5"/>
  <c r="M51" i="5"/>
  <c r="L51" i="5"/>
  <c r="K51" i="5"/>
  <c r="J51" i="5"/>
  <c r="I51" i="5"/>
  <c r="M192" i="5"/>
  <c r="L192" i="5"/>
  <c r="K192" i="5"/>
  <c r="J192" i="5"/>
  <c r="I192" i="5"/>
  <c r="M111" i="5"/>
  <c r="L111" i="5"/>
  <c r="K111" i="5"/>
  <c r="J111" i="5"/>
  <c r="I111" i="5"/>
  <c r="M137" i="5"/>
  <c r="L137" i="5"/>
  <c r="K137" i="5"/>
  <c r="J137" i="5"/>
  <c r="I137" i="5"/>
  <c r="M82" i="5"/>
  <c r="L82" i="5"/>
  <c r="K82" i="5"/>
  <c r="J82" i="5"/>
  <c r="I82" i="5"/>
  <c r="M61" i="5"/>
  <c r="L61" i="5"/>
  <c r="K61" i="5"/>
  <c r="J61" i="5"/>
  <c r="I61" i="5"/>
  <c r="M126" i="5"/>
  <c r="L126" i="5"/>
  <c r="K126" i="5"/>
  <c r="J126" i="5"/>
  <c r="I126" i="5"/>
  <c r="M127" i="5"/>
  <c r="L127" i="5"/>
  <c r="K127" i="5"/>
  <c r="J127" i="5"/>
  <c r="I127" i="5"/>
  <c r="M28" i="5"/>
  <c r="L28" i="5"/>
  <c r="K28" i="5"/>
  <c r="J28" i="5"/>
  <c r="I28" i="5"/>
  <c r="M52" i="5"/>
  <c r="L52" i="5"/>
  <c r="K52" i="5"/>
  <c r="J52" i="5"/>
  <c r="I52" i="5"/>
  <c r="M89" i="5"/>
  <c r="L89" i="5"/>
  <c r="K89" i="5"/>
  <c r="J89" i="5"/>
  <c r="I89" i="5"/>
  <c r="P89" i="5" s="1"/>
  <c r="R89" i="5" s="1"/>
  <c r="M112" i="5"/>
  <c r="L112" i="5"/>
  <c r="K112" i="5"/>
  <c r="J112" i="5"/>
  <c r="I112" i="5"/>
  <c r="M160" i="5"/>
  <c r="L160" i="5"/>
  <c r="K160" i="5"/>
  <c r="J160" i="5"/>
  <c r="I160" i="5"/>
  <c r="M27" i="5"/>
  <c r="L27" i="5"/>
  <c r="K27" i="5"/>
  <c r="J27" i="5"/>
  <c r="I27" i="5"/>
  <c r="M147" i="5"/>
  <c r="L147" i="5"/>
  <c r="K147" i="5"/>
  <c r="J147" i="5"/>
  <c r="I147" i="5"/>
  <c r="M136" i="5"/>
  <c r="L136" i="5"/>
  <c r="K136" i="5"/>
  <c r="J136" i="5"/>
  <c r="I136" i="5"/>
  <c r="M40" i="5"/>
  <c r="L40" i="5"/>
  <c r="K40" i="5"/>
  <c r="J40" i="5"/>
  <c r="I40" i="5"/>
  <c r="M233" i="5"/>
  <c r="L233" i="5"/>
  <c r="K233" i="5"/>
  <c r="J233" i="5"/>
  <c r="I233" i="5"/>
  <c r="M62" i="5"/>
  <c r="L62" i="5"/>
  <c r="K62" i="5"/>
  <c r="J62" i="5"/>
  <c r="I62" i="5"/>
  <c r="M22" i="5"/>
  <c r="L22" i="5"/>
  <c r="K22" i="5"/>
  <c r="J22" i="5"/>
  <c r="I22" i="5"/>
  <c r="M2" i="5"/>
  <c r="L2" i="5"/>
  <c r="K2" i="5"/>
  <c r="J2" i="5"/>
  <c r="I2" i="5"/>
  <c r="M135" i="5"/>
  <c r="L135" i="5"/>
  <c r="K135" i="5"/>
  <c r="J135" i="5"/>
  <c r="I135" i="5"/>
  <c r="M119" i="5"/>
  <c r="L119" i="5"/>
  <c r="K119" i="5"/>
  <c r="J119" i="5"/>
  <c r="I119" i="5"/>
  <c r="M216" i="5"/>
  <c r="L216" i="5"/>
  <c r="K216" i="5"/>
  <c r="J216" i="5"/>
  <c r="I216" i="5"/>
  <c r="M48" i="5"/>
  <c r="L48" i="5"/>
  <c r="K48" i="5"/>
  <c r="J48" i="5"/>
  <c r="I48" i="5"/>
  <c r="M228" i="5"/>
  <c r="L228" i="5"/>
  <c r="K228" i="5"/>
  <c r="J228" i="5"/>
  <c r="I228" i="5"/>
  <c r="M229" i="5"/>
  <c r="L229" i="5"/>
  <c r="K229" i="5"/>
  <c r="J229" i="5"/>
  <c r="I229" i="5"/>
  <c r="M152" i="5"/>
  <c r="L152" i="5"/>
  <c r="K152" i="5"/>
  <c r="J152" i="5"/>
  <c r="I152" i="5"/>
  <c r="M93" i="5"/>
  <c r="L93" i="5"/>
  <c r="K93" i="5"/>
  <c r="J93" i="5"/>
  <c r="I93" i="5"/>
  <c r="M24" i="5"/>
  <c r="L24" i="5"/>
  <c r="K24" i="5"/>
  <c r="J24" i="5"/>
  <c r="I24" i="5"/>
  <c r="M109" i="5"/>
  <c r="L109" i="5"/>
  <c r="K109" i="5"/>
  <c r="J109" i="5"/>
  <c r="I109" i="5"/>
  <c r="M25" i="5"/>
  <c r="L25" i="5"/>
  <c r="K25" i="5"/>
  <c r="J25" i="5"/>
  <c r="I25" i="5"/>
  <c r="M11" i="5"/>
  <c r="L11" i="5"/>
  <c r="K11" i="5"/>
  <c r="J11" i="5"/>
  <c r="Q11" i="5" s="1"/>
  <c r="I11" i="5"/>
  <c r="M55" i="5"/>
  <c r="L55" i="5"/>
  <c r="K55" i="5"/>
  <c r="J55" i="5"/>
  <c r="I55" i="5"/>
  <c r="M92" i="5"/>
  <c r="L92" i="5"/>
  <c r="K92" i="5"/>
  <c r="J92" i="5"/>
  <c r="I92" i="5"/>
  <c r="M91" i="5"/>
  <c r="L91" i="5"/>
  <c r="K91" i="5"/>
  <c r="J91" i="5"/>
  <c r="I91" i="5"/>
  <c r="M138" i="5"/>
  <c r="L138" i="5"/>
  <c r="K138" i="5"/>
  <c r="J138" i="5"/>
  <c r="I138" i="5"/>
  <c r="M208" i="5"/>
  <c r="L208" i="5"/>
  <c r="K208" i="5"/>
  <c r="J208" i="5"/>
  <c r="I208" i="5"/>
  <c r="M184" i="5"/>
  <c r="L184" i="5"/>
  <c r="K184" i="5"/>
  <c r="J184" i="5"/>
  <c r="I184" i="5"/>
  <c r="M205" i="5"/>
  <c r="L205" i="5"/>
  <c r="K205" i="5"/>
  <c r="J205" i="5"/>
  <c r="I205" i="5"/>
  <c r="M65" i="5"/>
  <c r="L65" i="5"/>
  <c r="K65" i="5"/>
  <c r="J65" i="5"/>
  <c r="I65" i="5"/>
  <c r="M15" i="5"/>
  <c r="L15" i="5"/>
  <c r="K15" i="5"/>
  <c r="J15" i="5"/>
  <c r="I15" i="5"/>
  <c r="M162" i="5"/>
  <c r="L162" i="5"/>
  <c r="K162" i="5"/>
  <c r="J162" i="5"/>
  <c r="I162" i="5"/>
  <c r="M227" i="5"/>
  <c r="L227" i="5"/>
  <c r="K227" i="5"/>
  <c r="J227" i="5"/>
  <c r="I227" i="5"/>
  <c r="M181" i="5"/>
  <c r="L181" i="5"/>
  <c r="K181" i="5"/>
  <c r="J181" i="5"/>
  <c r="I181" i="5"/>
  <c r="M141" i="5"/>
  <c r="L141" i="5"/>
  <c r="K141" i="5"/>
  <c r="J141" i="5"/>
  <c r="I141" i="5"/>
  <c r="M101" i="5"/>
  <c r="L101" i="5"/>
  <c r="K101" i="5"/>
  <c r="J101" i="5"/>
  <c r="I101" i="5"/>
  <c r="M156" i="5"/>
  <c r="L156" i="5"/>
  <c r="K156" i="5"/>
  <c r="J156" i="5"/>
  <c r="I156" i="5"/>
  <c r="M35" i="5"/>
  <c r="L35" i="5"/>
  <c r="K35" i="5"/>
  <c r="J35" i="5"/>
  <c r="I35" i="5"/>
  <c r="M224" i="5"/>
  <c r="L224" i="5"/>
  <c r="K224" i="5"/>
  <c r="J224" i="5"/>
  <c r="I224" i="5"/>
  <c r="M34" i="5"/>
  <c r="L34" i="5"/>
  <c r="K34" i="5"/>
  <c r="J34" i="5"/>
  <c r="I34" i="5"/>
  <c r="P34" i="5" s="1"/>
  <c r="R34" i="5" s="1"/>
  <c r="M19" i="5"/>
  <c r="L19" i="5"/>
  <c r="K19" i="5"/>
  <c r="J19" i="5"/>
  <c r="I19" i="5"/>
  <c r="M212" i="5"/>
  <c r="L212" i="5"/>
  <c r="K212" i="5"/>
  <c r="J212" i="5"/>
  <c r="I212" i="5"/>
  <c r="M197" i="5"/>
  <c r="L197" i="5"/>
  <c r="K197" i="5"/>
  <c r="J197" i="5"/>
  <c r="I197" i="5"/>
  <c r="M150" i="5"/>
  <c r="L150" i="5"/>
  <c r="K150" i="5"/>
  <c r="J150" i="5"/>
  <c r="I150" i="5"/>
  <c r="P150" i="5" s="1"/>
  <c r="R150" i="5" s="1"/>
  <c r="M190" i="5"/>
  <c r="L190" i="5"/>
  <c r="K190" i="5"/>
  <c r="J190" i="5"/>
  <c r="I190" i="5"/>
  <c r="M110" i="5"/>
  <c r="L110" i="5"/>
  <c r="K110" i="5"/>
  <c r="J110" i="5"/>
  <c r="I110" i="5"/>
  <c r="M161" i="5"/>
  <c r="L161" i="5"/>
  <c r="K161" i="5"/>
  <c r="J161" i="5"/>
  <c r="I161" i="5"/>
  <c r="M44" i="5"/>
  <c r="L44" i="5"/>
  <c r="K44" i="5"/>
  <c r="J44" i="5"/>
  <c r="I44" i="5"/>
  <c r="M225" i="5"/>
  <c r="L225" i="5"/>
  <c r="K225" i="5"/>
  <c r="J225" i="5"/>
  <c r="I225" i="5"/>
  <c r="M106" i="5"/>
  <c r="L106" i="5"/>
  <c r="K106" i="5"/>
  <c r="J106" i="5"/>
  <c r="I106" i="5"/>
  <c r="Q76" i="5" l="1"/>
  <c r="O24" i="5"/>
  <c r="Q93" i="5"/>
  <c r="P229" i="5"/>
  <c r="R229" i="5" s="1"/>
  <c r="P62" i="5"/>
  <c r="R62" i="5" s="1"/>
  <c r="P81" i="5"/>
  <c r="R81" i="5" s="1"/>
  <c r="P209" i="5"/>
  <c r="R209" i="5" s="1"/>
  <c r="P197" i="5"/>
  <c r="R197" i="5" s="1"/>
  <c r="Q19" i="5"/>
  <c r="P101" i="5"/>
  <c r="R101" i="5" s="1"/>
  <c r="P162" i="5"/>
  <c r="R162" i="5" s="1"/>
  <c r="Q4" i="5"/>
  <c r="P185" i="5"/>
  <c r="R185" i="5" s="1"/>
  <c r="P199" i="5"/>
  <c r="R199" i="5" s="1"/>
  <c r="P161" i="5"/>
  <c r="R161" i="5" s="1"/>
  <c r="P19" i="5"/>
  <c r="R19" i="5" s="1"/>
  <c r="P55" i="5"/>
  <c r="R55" i="5" s="1"/>
  <c r="P24" i="5"/>
  <c r="R24" i="5" s="1"/>
  <c r="P135" i="5"/>
  <c r="R135" i="5" s="1"/>
  <c r="P27" i="5"/>
  <c r="R27" i="5" s="1"/>
  <c r="Q112" i="5"/>
  <c r="P111" i="5"/>
  <c r="R111" i="5" s="1"/>
  <c r="P50" i="5"/>
  <c r="R50" i="5" s="1"/>
  <c r="Q135" i="5"/>
  <c r="P193" i="5"/>
  <c r="R193" i="5" s="1"/>
  <c r="Q106" i="5"/>
  <c r="P44" i="5"/>
  <c r="R44" i="5" s="1"/>
  <c r="Q22" i="5"/>
  <c r="Q51" i="5"/>
  <c r="P16" i="5"/>
  <c r="R16" i="5" s="1"/>
  <c r="Q145" i="5"/>
  <c r="P158" i="5"/>
  <c r="R158" i="5" s="1"/>
  <c r="Q193" i="5"/>
  <c r="Q37" i="5"/>
  <c r="Q153" i="5"/>
  <c r="P133" i="5"/>
  <c r="R133" i="5" s="1"/>
  <c r="Q117" i="5"/>
  <c r="Q95" i="5"/>
  <c r="Q105" i="5"/>
  <c r="P189" i="5"/>
  <c r="R189" i="5" s="1"/>
  <c r="P117" i="5"/>
  <c r="R117" i="5" s="1"/>
  <c r="P224" i="5"/>
  <c r="R224" i="5" s="1"/>
  <c r="P141" i="5"/>
  <c r="R141" i="5" s="1"/>
  <c r="Q227" i="5"/>
  <c r="P184" i="5"/>
  <c r="R184" i="5" s="1"/>
  <c r="P92" i="5"/>
  <c r="R92" i="5" s="1"/>
  <c r="Q175" i="5"/>
  <c r="P64" i="5"/>
  <c r="R64" i="5" s="1"/>
  <c r="P54" i="5"/>
  <c r="R54" i="5" s="1"/>
  <c r="P195" i="5"/>
  <c r="R195" i="5" s="1"/>
  <c r="P154" i="5"/>
  <c r="R154" i="5" s="1"/>
  <c r="P42" i="5"/>
  <c r="R42" i="5" s="1"/>
  <c r="P23" i="5"/>
  <c r="R23" i="5" s="1"/>
  <c r="Q67" i="5"/>
  <c r="P26" i="5"/>
  <c r="R26" i="5" s="1"/>
  <c r="P226" i="5"/>
  <c r="R226" i="5" s="1"/>
  <c r="P94" i="5"/>
  <c r="R94" i="5" s="1"/>
  <c r="P214" i="5"/>
  <c r="R214" i="5" s="1"/>
  <c r="P149" i="5"/>
  <c r="R149" i="5" s="1"/>
  <c r="Q186" i="5"/>
  <c r="P47" i="5"/>
  <c r="R47" i="5" s="1"/>
  <c r="Q53" i="5"/>
  <c r="P121" i="5"/>
  <c r="R121" i="5" s="1"/>
  <c r="P114" i="5"/>
  <c r="R114" i="5" s="1"/>
  <c r="P225" i="5"/>
  <c r="R225" i="5" s="1"/>
  <c r="P126" i="5"/>
  <c r="R126" i="5" s="1"/>
  <c r="Q96" i="5"/>
  <c r="Q115" i="5"/>
  <c r="P31" i="5"/>
  <c r="R31" i="5" s="1"/>
  <c r="P90" i="5"/>
  <c r="R90" i="5" s="1"/>
  <c r="Q194" i="5"/>
  <c r="Q234" i="5"/>
  <c r="Q103" i="5"/>
  <c r="Q140" i="5"/>
  <c r="O53" i="5"/>
  <c r="Q35" i="5"/>
  <c r="Q181" i="5"/>
  <c r="P91" i="5"/>
  <c r="R91" i="5" s="1"/>
  <c r="Q152" i="5"/>
  <c r="P147" i="5"/>
  <c r="R147" i="5" s="1"/>
  <c r="Q160" i="5"/>
  <c r="Q110" i="5"/>
  <c r="Q212" i="5"/>
  <c r="P227" i="5"/>
  <c r="R227" i="5" s="1"/>
  <c r="P15" i="5"/>
  <c r="R15" i="5" s="1"/>
  <c r="P208" i="5"/>
  <c r="R208" i="5" s="1"/>
  <c r="Q91" i="5"/>
  <c r="P109" i="5"/>
  <c r="R109" i="5" s="1"/>
  <c r="Q48" i="5"/>
  <c r="P119" i="5"/>
  <c r="R119" i="5" s="1"/>
  <c r="Q2" i="5"/>
  <c r="Q27" i="5"/>
  <c r="P61" i="5"/>
  <c r="R61" i="5" s="1"/>
  <c r="Q137" i="5"/>
  <c r="Q235" i="5"/>
  <c r="P167" i="5"/>
  <c r="R167" i="5" s="1"/>
  <c r="Q63" i="5"/>
  <c r="Q64" i="5"/>
  <c r="Q1" i="5"/>
  <c r="P166" i="5"/>
  <c r="R166" i="5" s="1"/>
  <c r="P100" i="5"/>
  <c r="R100" i="5" s="1"/>
  <c r="Q113" i="5"/>
  <c r="P236" i="5"/>
  <c r="R236" i="5" s="1"/>
  <c r="Q178" i="5"/>
  <c r="Q129" i="5"/>
  <c r="P4" i="5"/>
  <c r="R4" i="5" s="1"/>
  <c r="P66" i="5"/>
  <c r="R66" i="5" s="1"/>
  <c r="P169" i="5"/>
  <c r="R169" i="5" s="1"/>
  <c r="Q171" i="5"/>
  <c r="P203" i="5"/>
  <c r="R203" i="5" s="1"/>
  <c r="Q74" i="5"/>
  <c r="Q143" i="5"/>
  <c r="P67" i="5"/>
  <c r="R67" i="5" s="1"/>
  <c r="P164" i="5"/>
  <c r="R164" i="5" s="1"/>
  <c r="P17" i="5"/>
  <c r="R17" i="5" s="1"/>
  <c r="Q10" i="5"/>
  <c r="P172" i="5"/>
  <c r="R172" i="5" s="1"/>
  <c r="Q77" i="5"/>
  <c r="Q39" i="5"/>
  <c r="P124" i="5"/>
  <c r="R124" i="5" s="1"/>
  <c r="P57" i="5"/>
  <c r="R57" i="5" s="1"/>
  <c r="P177" i="5"/>
  <c r="R177" i="5" s="1"/>
  <c r="Q170" i="5"/>
  <c r="P9" i="5"/>
  <c r="R9" i="5" s="1"/>
  <c r="Q202" i="5"/>
  <c r="O179" i="5"/>
  <c r="P151" i="5"/>
  <c r="R151" i="5" s="1"/>
  <c r="P217" i="5"/>
  <c r="R217" i="5" s="1"/>
  <c r="Q146" i="5"/>
  <c r="P120" i="5"/>
  <c r="R120" i="5" s="1"/>
  <c r="Q70" i="5"/>
  <c r="O71" i="5"/>
  <c r="Q65" i="5"/>
  <c r="Q138" i="5"/>
  <c r="Q28" i="5"/>
  <c r="Q82" i="5"/>
  <c r="Q148" i="5"/>
  <c r="Q123" i="5"/>
  <c r="Q213" i="5"/>
  <c r="P59" i="5"/>
  <c r="R59" i="5" s="1"/>
  <c r="Q139" i="5"/>
  <c r="Q118" i="5"/>
  <c r="P182" i="5"/>
  <c r="R182" i="5" s="1"/>
  <c r="Q225" i="5"/>
  <c r="Q40" i="5"/>
  <c r="Q61" i="5"/>
  <c r="Q49" i="5"/>
  <c r="Q128" i="5"/>
  <c r="P165" i="5"/>
  <c r="R165" i="5" s="1"/>
  <c r="P113" i="5"/>
  <c r="R113" i="5" s="1"/>
  <c r="Q31" i="5"/>
  <c r="Q99" i="5"/>
  <c r="Q79" i="5"/>
  <c r="P171" i="5"/>
  <c r="R171" i="5" s="1"/>
  <c r="Q90" i="5"/>
  <c r="Q221" i="5"/>
  <c r="Q142" i="5"/>
  <c r="P10" i="5"/>
  <c r="R10" i="5" s="1"/>
  <c r="Q59" i="5"/>
  <c r="Q13" i="5"/>
  <c r="Q73" i="5"/>
  <c r="P170" i="5"/>
  <c r="R170" i="5" s="1"/>
  <c r="Q182" i="5"/>
  <c r="Q179" i="5"/>
  <c r="O140" i="5"/>
  <c r="Q107" i="5"/>
  <c r="Q71" i="5"/>
  <c r="Q197" i="5"/>
  <c r="Q24" i="5"/>
  <c r="P72" i="5"/>
  <c r="R72" i="5" s="1"/>
  <c r="Q187" i="5"/>
  <c r="Q130" i="5"/>
  <c r="Q169" i="5"/>
  <c r="Q38" i="5"/>
  <c r="Q23" i="5"/>
  <c r="Q204" i="5"/>
  <c r="Q177" i="5"/>
  <c r="Q7" i="5"/>
  <c r="Q211" i="5"/>
  <c r="Q173" i="5"/>
  <c r="Q125" i="5"/>
  <c r="P53" i="5"/>
  <c r="R53" i="5" s="1"/>
  <c r="P70" i="5"/>
  <c r="R70" i="5" s="1"/>
  <c r="Q32" i="5"/>
  <c r="Q68" i="5"/>
  <c r="P71" i="5"/>
  <c r="R71" i="5" s="1"/>
  <c r="P25" i="5"/>
  <c r="R25" i="5" s="1"/>
  <c r="Q228" i="5"/>
  <c r="Q136" i="5"/>
  <c r="Q127" i="5"/>
  <c r="Q192" i="5"/>
  <c r="Q174" i="5"/>
  <c r="Q161" i="5"/>
  <c r="Q190" i="5"/>
  <c r="Q224" i="5"/>
  <c r="Q156" i="5"/>
  <c r="Q15" i="5"/>
  <c r="Q205" i="5"/>
  <c r="Q55" i="5"/>
  <c r="Q25" i="5"/>
  <c r="P152" i="5"/>
  <c r="R152" i="5" s="1"/>
  <c r="P228" i="5"/>
  <c r="R228" i="5" s="1"/>
  <c r="P22" i="5"/>
  <c r="R22" i="5" s="1"/>
  <c r="P233" i="5"/>
  <c r="R233" i="5" s="1"/>
  <c r="P112" i="5"/>
  <c r="R112" i="5" s="1"/>
  <c r="P52" i="5"/>
  <c r="R52" i="5" s="1"/>
  <c r="P137" i="5"/>
  <c r="R137" i="5" s="1"/>
  <c r="P192" i="5"/>
  <c r="R192" i="5" s="1"/>
  <c r="P49" i="5"/>
  <c r="R49" i="5" s="1"/>
  <c r="P174" i="5"/>
  <c r="R174" i="5" s="1"/>
  <c r="P76" i="5"/>
  <c r="R76" i="5" s="1"/>
  <c r="P200" i="5"/>
  <c r="R200" i="5" s="1"/>
  <c r="Q166" i="5"/>
  <c r="Q220" i="5"/>
  <c r="Q176" i="5"/>
  <c r="Q5" i="5"/>
  <c r="Q108" i="5"/>
  <c r="Q30" i="5"/>
  <c r="Q157" i="5"/>
  <c r="Q222" i="5"/>
  <c r="Q66" i="5"/>
  <c r="Q84" i="5"/>
  <c r="Q183" i="5"/>
  <c r="Q159" i="5"/>
  <c r="Q14" i="5"/>
  <c r="Q36" i="5"/>
  <c r="Q42" i="5"/>
  <c r="Q6" i="5"/>
  <c r="Q164" i="5"/>
  <c r="Q98" i="5"/>
  <c r="Q18" i="5"/>
  <c r="Q210" i="5"/>
  <c r="Q131" i="5"/>
  <c r="Q207" i="5"/>
  <c r="Q83" i="5"/>
  <c r="Q20" i="5"/>
  <c r="Q57" i="5"/>
  <c r="Q46" i="5"/>
  <c r="Q206" i="5"/>
  <c r="Q33" i="5"/>
  <c r="Q87" i="5"/>
  <c r="Q214" i="5"/>
  <c r="Q196" i="5"/>
  <c r="P103" i="5"/>
  <c r="R103" i="5" s="1"/>
  <c r="Q151" i="5"/>
  <c r="Q8" i="5"/>
  <c r="P186" i="5"/>
  <c r="R186" i="5" s="1"/>
  <c r="Q144" i="5"/>
  <c r="Q132" i="5"/>
  <c r="P146" i="5"/>
  <c r="R146" i="5" s="1"/>
  <c r="Q12" i="5"/>
  <c r="Q41" i="5"/>
  <c r="P107" i="5"/>
  <c r="R107" i="5" s="1"/>
  <c r="Q199" i="5"/>
  <c r="Q163" i="5"/>
  <c r="O70" i="5"/>
  <c r="Q141" i="5"/>
  <c r="Q208" i="5"/>
  <c r="P216" i="5"/>
  <c r="R216" i="5" s="1"/>
  <c r="P136" i="5"/>
  <c r="R136" i="5" s="1"/>
  <c r="P127" i="5"/>
  <c r="R127" i="5" s="1"/>
  <c r="P69" i="5"/>
  <c r="R69" i="5" s="1"/>
  <c r="P188" i="5"/>
  <c r="R188" i="5" s="1"/>
  <c r="Q100" i="5"/>
  <c r="Q168" i="5"/>
  <c r="Q45" i="5"/>
  <c r="Q17" i="5"/>
  <c r="Q56" i="5"/>
  <c r="Q86" i="5"/>
  <c r="P179" i="5"/>
  <c r="R179" i="5" s="1"/>
  <c r="Q149" i="5"/>
  <c r="P140" i="5"/>
  <c r="R140" i="5" s="1"/>
  <c r="Q217" i="5"/>
  <c r="Q218" i="5"/>
  <c r="Q198" i="5"/>
  <c r="Q97" i="5"/>
  <c r="P190" i="5"/>
  <c r="R190" i="5" s="1"/>
  <c r="P156" i="5"/>
  <c r="R156" i="5" s="1"/>
  <c r="P205" i="5"/>
  <c r="R205" i="5" s="1"/>
  <c r="Q216" i="5"/>
  <c r="Q233" i="5"/>
  <c r="Q52" i="5"/>
  <c r="Q69" i="5"/>
  <c r="Q72" i="5"/>
  <c r="Q200" i="5"/>
  <c r="Q188" i="5"/>
  <c r="P220" i="5"/>
  <c r="R220" i="5" s="1"/>
  <c r="P5" i="5"/>
  <c r="R5" i="5" s="1"/>
  <c r="P30" i="5"/>
  <c r="R30" i="5" s="1"/>
  <c r="P222" i="5"/>
  <c r="R222" i="5" s="1"/>
  <c r="P84" i="5"/>
  <c r="R84" i="5" s="1"/>
  <c r="P159" i="5"/>
  <c r="R159" i="5" s="1"/>
  <c r="P36" i="5"/>
  <c r="R36" i="5" s="1"/>
  <c r="P6" i="5"/>
  <c r="R6" i="5" s="1"/>
  <c r="P98" i="5"/>
  <c r="R98" i="5" s="1"/>
  <c r="P210" i="5"/>
  <c r="R210" i="5" s="1"/>
  <c r="P207" i="5"/>
  <c r="R207" i="5" s="1"/>
  <c r="P20" i="5"/>
  <c r="R20" i="5" s="1"/>
  <c r="P46" i="5"/>
  <c r="R46" i="5" s="1"/>
  <c r="P206" i="5"/>
  <c r="R206" i="5" s="1"/>
  <c r="P87" i="5"/>
  <c r="R87" i="5" s="1"/>
  <c r="O103" i="5"/>
  <c r="O186" i="5"/>
  <c r="O146" i="5"/>
  <c r="O107" i="5"/>
  <c r="Q122" i="5"/>
  <c r="O122" i="5"/>
  <c r="O161" i="5"/>
  <c r="O197" i="5"/>
  <c r="O224" i="5"/>
  <c r="O141" i="5"/>
  <c r="O15" i="5"/>
  <c r="O208" i="5"/>
  <c r="O55" i="5"/>
  <c r="O228" i="5"/>
  <c r="O135" i="5"/>
  <c r="O233" i="5"/>
  <c r="O27" i="5"/>
  <c r="O52" i="5"/>
  <c r="O61" i="5"/>
  <c r="O192" i="5"/>
  <c r="O96" i="5"/>
  <c r="O174" i="5"/>
  <c r="O175" i="5"/>
  <c r="O200" i="5"/>
  <c r="O64" i="5"/>
  <c r="O166" i="5"/>
  <c r="O100" i="5"/>
  <c r="O176" i="5"/>
  <c r="O187" i="5"/>
  <c r="O108" i="5"/>
  <c r="O168" i="5"/>
  <c r="O157" i="5"/>
  <c r="O130" i="5"/>
  <c r="O66" i="5"/>
  <c r="O169" i="5"/>
  <c r="O183" i="5"/>
  <c r="O38" i="5"/>
  <c r="O14" i="5"/>
  <c r="O45" i="5"/>
  <c r="O42" i="5"/>
  <c r="O23" i="5"/>
  <c r="O164" i="5"/>
  <c r="O17" i="5"/>
  <c r="O18" i="5"/>
  <c r="O56" i="5"/>
  <c r="O131" i="5"/>
  <c r="O86" i="5"/>
  <c r="O83" i="5"/>
  <c r="O204" i="5"/>
  <c r="O57" i="5"/>
  <c r="O177" i="5"/>
  <c r="O196" i="5"/>
  <c r="P196" i="5"/>
  <c r="R196" i="5" s="1"/>
  <c r="O125" i="5"/>
  <c r="P125" i="5"/>
  <c r="R125" i="5" s="1"/>
  <c r="O218" i="5"/>
  <c r="P218" i="5"/>
  <c r="R218" i="5" s="1"/>
  <c r="O68" i="5"/>
  <c r="P68" i="5"/>
  <c r="R68" i="5" s="1"/>
  <c r="O163" i="5"/>
  <c r="P163" i="5"/>
  <c r="R163" i="5" s="1"/>
  <c r="O110" i="5"/>
  <c r="P110" i="5"/>
  <c r="R110" i="5" s="1"/>
  <c r="O212" i="5"/>
  <c r="P212" i="5"/>
  <c r="R212" i="5" s="1"/>
  <c r="O35" i="5"/>
  <c r="P35" i="5"/>
  <c r="R35" i="5" s="1"/>
  <c r="O33" i="5"/>
  <c r="O214" i="5"/>
  <c r="O217" i="5"/>
  <c r="O12" i="5"/>
  <c r="O225" i="5"/>
  <c r="Q44" i="5"/>
  <c r="O44" i="5"/>
  <c r="O190" i="5"/>
  <c r="Q150" i="5"/>
  <c r="O150" i="5"/>
  <c r="O19" i="5"/>
  <c r="Q34" i="5"/>
  <c r="O34" i="5"/>
  <c r="O156" i="5"/>
  <c r="Q101" i="5"/>
  <c r="O101" i="5"/>
  <c r="O227" i="5"/>
  <c r="Q162" i="5"/>
  <c r="O162" i="5"/>
  <c r="O205" i="5"/>
  <c r="Q184" i="5"/>
  <c r="O184" i="5"/>
  <c r="O91" i="5"/>
  <c r="Q92" i="5"/>
  <c r="O92" i="5"/>
  <c r="O25" i="5"/>
  <c r="Q109" i="5"/>
  <c r="O109" i="5"/>
  <c r="O152" i="5"/>
  <c r="Q229" i="5"/>
  <c r="O229" i="5"/>
  <c r="O216" i="5"/>
  <c r="Q119" i="5"/>
  <c r="O119" i="5"/>
  <c r="O22" i="5"/>
  <c r="Q62" i="5"/>
  <c r="O62" i="5"/>
  <c r="O136" i="5"/>
  <c r="Q147" i="5"/>
  <c r="O147" i="5"/>
  <c r="O112" i="5"/>
  <c r="Q89" i="5"/>
  <c r="O89" i="5"/>
  <c r="O127" i="5"/>
  <c r="Q126" i="5"/>
  <c r="O126" i="5"/>
  <c r="O137" i="5"/>
  <c r="Q111" i="5"/>
  <c r="O111" i="5"/>
  <c r="O69" i="5"/>
  <c r="Q16" i="5"/>
  <c r="O16" i="5"/>
  <c r="O49" i="5"/>
  <c r="Q158" i="5"/>
  <c r="O158" i="5"/>
  <c r="O72" i="5"/>
  <c r="Q167" i="5"/>
  <c r="O167" i="5"/>
  <c r="O76" i="5"/>
  <c r="Q116" i="5"/>
  <c r="O116" i="5"/>
  <c r="O188" i="5"/>
  <c r="Q165" i="5"/>
  <c r="O165" i="5"/>
  <c r="O1" i="5"/>
  <c r="O220" i="5"/>
  <c r="Q54" i="5"/>
  <c r="O54" i="5"/>
  <c r="O113" i="5"/>
  <c r="Q195" i="5"/>
  <c r="O195" i="5"/>
  <c r="O5" i="5"/>
  <c r="Q236" i="5"/>
  <c r="O236" i="5"/>
  <c r="O31" i="5"/>
  <c r="Q219" i="5"/>
  <c r="O219" i="5"/>
  <c r="O30" i="5"/>
  <c r="Q154" i="5"/>
  <c r="O154" i="5"/>
  <c r="O193" i="5"/>
  <c r="Q134" i="5"/>
  <c r="O134" i="5"/>
  <c r="O222" i="5"/>
  <c r="Q81" i="5"/>
  <c r="O81" i="5"/>
  <c r="O4" i="5"/>
  <c r="Q102" i="5"/>
  <c r="O102" i="5"/>
  <c r="O84" i="5"/>
  <c r="Q232" i="5"/>
  <c r="O232" i="5"/>
  <c r="O171" i="5"/>
  <c r="Q201" i="5"/>
  <c r="O201" i="5"/>
  <c r="O159" i="5"/>
  <c r="Q203" i="5"/>
  <c r="O203" i="5"/>
  <c r="O90" i="5"/>
  <c r="Q133" i="5"/>
  <c r="O133" i="5"/>
  <c r="O36" i="5"/>
  <c r="Q215" i="5"/>
  <c r="O215" i="5"/>
  <c r="O88" i="5"/>
  <c r="Q58" i="5"/>
  <c r="O58" i="5"/>
  <c r="O6" i="5"/>
  <c r="Q43" i="5"/>
  <c r="O43" i="5"/>
  <c r="O67" i="5"/>
  <c r="Q50" i="5"/>
  <c r="O50" i="5"/>
  <c r="O98" i="5"/>
  <c r="Q26" i="5"/>
  <c r="O26" i="5"/>
  <c r="O10" i="5"/>
  <c r="Q226" i="5"/>
  <c r="O226" i="5"/>
  <c r="O210" i="5"/>
  <c r="Q172" i="5"/>
  <c r="O172" i="5"/>
  <c r="O59" i="5"/>
  <c r="Q185" i="5"/>
  <c r="O185" i="5"/>
  <c r="O207" i="5"/>
  <c r="Q94" i="5"/>
  <c r="O94" i="5"/>
  <c r="O117" i="5"/>
  <c r="Q80" i="5"/>
  <c r="O80" i="5"/>
  <c r="O20" i="5"/>
  <c r="Q78" i="5"/>
  <c r="O78" i="5"/>
  <c r="O124" i="5"/>
  <c r="Q29" i="5"/>
  <c r="O29" i="5"/>
  <c r="O46" i="5"/>
  <c r="Q191" i="5"/>
  <c r="O191" i="5"/>
  <c r="O170" i="5"/>
  <c r="Q223" i="5"/>
  <c r="O223" i="5"/>
  <c r="O206" i="5"/>
  <c r="Q9" i="5"/>
  <c r="O9" i="5"/>
  <c r="O182" i="5"/>
  <c r="Q189" i="5"/>
  <c r="O189" i="5"/>
  <c r="O87" i="5"/>
  <c r="Q85" i="5"/>
  <c r="Q75" i="5"/>
  <c r="Q231" i="5"/>
  <c r="Q209" i="5"/>
  <c r="Q47" i="5"/>
  <c r="Q121" i="5"/>
  <c r="Q120" i="5"/>
  <c r="Q155" i="5"/>
  <c r="Q114" i="5"/>
  <c r="Q180" i="5"/>
  <c r="O173" i="5"/>
  <c r="P173" i="5"/>
  <c r="R173" i="5" s="1"/>
  <c r="O8" i="5"/>
  <c r="P8" i="5"/>
  <c r="R8" i="5" s="1"/>
  <c r="O132" i="5"/>
  <c r="P132" i="5"/>
  <c r="R132" i="5" s="1"/>
  <c r="O97" i="5"/>
  <c r="P97" i="5"/>
  <c r="R97" i="5" s="1"/>
  <c r="O41" i="5"/>
  <c r="P41" i="5"/>
  <c r="R41" i="5" s="1"/>
  <c r="O106" i="5"/>
  <c r="P106" i="5"/>
  <c r="R106" i="5" s="1"/>
  <c r="O181" i="5"/>
  <c r="P181" i="5"/>
  <c r="R181" i="5" s="1"/>
  <c r="O65" i="5"/>
  <c r="P65" i="5"/>
  <c r="R65" i="5" s="1"/>
  <c r="O138" i="5"/>
  <c r="P138" i="5"/>
  <c r="R138" i="5" s="1"/>
  <c r="O11" i="5"/>
  <c r="P11" i="5"/>
  <c r="R11" i="5" s="1"/>
  <c r="O93" i="5"/>
  <c r="P93" i="5"/>
  <c r="R93" i="5" s="1"/>
  <c r="O48" i="5"/>
  <c r="P48" i="5"/>
  <c r="R48" i="5" s="1"/>
  <c r="O2" i="5"/>
  <c r="P2" i="5"/>
  <c r="R2" i="5" s="1"/>
  <c r="O40" i="5"/>
  <c r="P40" i="5"/>
  <c r="R40" i="5" s="1"/>
  <c r="O160" i="5"/>
  <c r="P160" i="5"/>
  <c r="R160" i="5" s="1"/>
  <c r="O28" i="5"/>
  <c r="P28" i="5"/>
  <c r="R28" i="5" s="1"/>
  <c r="O82" i="5"/>
  <c r="P82" i="5"/>
  <c r="R82" i="5" s="1"/>
  <c r="O51" i="5"/>
  <c r="P51" i="5"/>
  <c r="R51" i="5" s="1"/>
  <c r="O145" i="5"/>
  <c r="P145" i="5"/>
  <c r="R145" i="5" s="1"/>
  <c r="O235" i="5"/>
  <c r="P235" i="5"/>
  <c r="R235" i="5" s="1"/>
  <c r="O63" i="5"/>
  <c r="P63" i="5"/>
  <c r="R63" i="5" s="1"/>
  <c r="O128" i="5"/>
  <c r="P128" i="5"/>
  <c r="R128" i="5" s="1"/>
  <c r="O148" i="5"/>
  <c r="P148" i="5"/>
  <c r="R148" i="5" s="1"/>
  <c r="O115" i="5"/>
  <c r="P115" i="5"/>
  <c r="R115" i="5" s="1"/>
  <c r="O230" i="5"/>
  <c r="P230" i="5"/>
  <c r="R230" i="5" s="1"/>
  <c r="O104" i="5"/>
  <c r="P104" i="5"/>
  <c r="R104" i="5" s="1"/>
  <c r="O178" i="5"/>
  <c r="P178" i="5"/>
  <c r="R178" i="5" s="1"/>
  <c r="O129" i="5"/>
  <c r="P129" i="5"/>
  <c r="R129" i="5" s="1"/>
  <c r="O99" i="5"/>
  <c r="P99" i="5"/>
  <c r="R99" i="5" s="1"/>
  <c r="O79" i="5"/>
  <c r="P79" i="5"/>
  <c r="R79" i="5" s="1"/>
  <c r="O123" i="5"/>
  <c r="P123" i="5"/>
  <c r="R123" i="5" s="1"/>
  <c r="O213" i="5"/>
  <c r="P213" i="5"/>
  <c r="R213" i="5" s="1"/>
  <c r="O37" i="5"/>
  <c r="P37" i="5"/>
  <c r="R37" i="5" s="1"/>
  <c r="O153" i="5"/>
  <c r="P153" i="5"/>
  <c r="R153" i="5" s="1"/>
  <c r="O74" i="5"/>
  <c r="P74" i="5"/>
  <c r="R74" i="5" s="1"/>
  <c r="O143" i="5"/>
  <c r="P143" i="5"/>
  <c r="R143" i="5" s="1"/>
  <c r="O221" i="5"/>
  <c r="P221" i="5"/>
  <c r="R221" i="5" s="1"/>
  <c r="O142" i="5"/>
  <c r="P142" i="5"/>
  <c r="R142" i="5" s="1"/>
  <c r="O194" i="5"/>
  <c r="P194" i="5"/>
  <c r="R194" i="5" s="1"/>
  <c r="O234" i="5"/>
  <c r="P234" i="5"/>
  <c r="R234" i="5" s="1"/>
  <c r="O21" i="5"/>
  <c r="P21" i="5"/>
  <c r="R21" i="5" s="1"/>
  <c r="O60" i="5"/>
  <c r="P60" i="5"/>
  <c r="R60" i="5" s="1"/>
  <c r="O77" i="5"/>
  <c r="P77" i="5"/>
  <c r="R77" i="5" s="1"/>
  <c r="O39" i="5"/>
  <c r="P39" i="5"/>
  <c r="R39" i="5" s="1"/>
  <c r="O13" i="5"/>
  <c r="P13" i="5"/>
  <c r="R13" i="5" s="1"/>
  <c r="O73" i="5"/>
  <c r="P73" i="5"/>
  <c r="R73" i="5" s="1"/>
  <c r="O139" i="5"/>
  <c r="P139" i="5"/>
  <c r="R139" i="5" s="1"/>
  <c r="O118" i="5"/>
  <c r="P118" i="5"/>
  <c r="R118" i="5" s="1"/>
  <c r="O95" i="5"/>
  <c r="P95" i="5"/>
  <c r="R95" i="5" s="1"/>
  <c r="O105" i="5"/>
  <c r="P105" i="5"/>
  <c r="R105" i="5" s="1"/>
  <c r="O202" i="5"/>
  <c r="P202" i="5"/>
  <c r="R202" i="5" s="1"/>
  <c r="O7" i="5"/>
  <c r="O211" i="5"/>
  <c r="O149" i="5"/>
  <c r="O151" i="5"/>
  <c r="O144" i="5"/>
  <c r="O198" i="5"/>
  <c r="O32" i="5"/>
  <c r="O199" i="5"/>
  <c r="O121" i="5"/>
  <c r="O180" i="5"/>
  <c r="O85" i="5"/>
  <c r="O75" i="5"/>
  <c r="O231" i="5"/>
  <c r="O209" i="5"/>
  <c r="O47" i="5"/>
  <c r="O120" i="5"/>
  <c r="O155" i="5"/>
  <c r="O114" i="5"/>
  <c r="F241" i="4" l="1"/>
  <c r="G241" i="4" l="1"/>
  <c r="H241" i="4"/>
  <c r="N241" i="4"/>
  <c r="K241" i="4" l="1"/>
  <c r="I241" i="4"/>
  <c r="M241" i="4"/>
  <c r="J241" i="4"/>
  <c r="L241" i="4"/>
  <c r="P241" i="4" l="1"/>
  <c r="Q241" i="4"/>
  <c r="O241" i="4"/>
  <c r="R241" i="4" l="1"/>
</calcChain>
</file>

<file path=xl/sharedStrings.xml><?xml version="1.0" encoding="utf-8"?>
<sst xmlns="http://schemas.openxmlformats.org/spreadsheetml/2006/main" count="1918" uniqueCount="417">
  <si>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</si>
  <si>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</si>
  <si>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</si>
  <si>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</si>
  <si>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</si>
  <si>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</si>
  <si>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</si>
  <si>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</si>
  <si>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</si>
  <si>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</si>
  <si>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</si>
  <si>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</si>
  <si>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</si>
  <si>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</si>
  <si>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</si>
  <si>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</si>
  <si>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</si>
  <si>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</si>
  <si>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</si>
  <si>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</si>
  <si>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</si>
  <si>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</si>
  <si>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</si>
  <si>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</si>
  <si>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</si>
  <si>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</si>
  <si>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</si>
  <si>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</si>
  <si>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</si>
  <si>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</si>
  <si>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</si>
  <si>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</si>
  <si>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</si>
  <si>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</si>
  <si>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</si>
  <si>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</si>
  <si>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</si>
  <si>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</si>
  <si>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</si>
  <si>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</si>
  <si>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</si>
  <si>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</si>
  <si>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</si>
  <si>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</si>
  <si>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</si>
  <si>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</si>
  <si>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</si>
  <si>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</si>
  <si>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</si>
  <si>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</si>
  <si>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</si>
  <si>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</si>
  <si>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</si>
  <si>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</si>
  <si>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</si>
  <si>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</si>
  <si>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</si>
  <si>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</si>
  <si>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</si>
  <si>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</si>
  <si>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</si>
  <si>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</si>
  <si>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</si>
  <si>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</si>
  <si>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</si>
  <si>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</si>
  <si>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</si>
  <si>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</si>
  <si>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</si>
  <si>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</si>
  <si>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</si>
  <si>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</si>
  <si>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</si>
  <si>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</si>
  <si>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</si>
  <si>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</si>
  <si>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</si>
  <si>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</si>
  <si>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</si>
  <si>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</si>
  <si>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</si>
  <si>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</si>
  <si>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</si>
  <si>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</si>
  <si>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</si>
  <si>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</si>
  <si>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</si>
  <si>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</si>
  <si>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</si>
  <si>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</si>
  <si>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</si>
  <si>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</si>
  <si>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</si>
  <si>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</si>
  <si>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</si>
  <si>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</si>
  <si>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</si>
  <si>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</si>
  <si>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</si>
  <si>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</si>
  <si>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</si>
  <si>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</si>
  <si>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</si>
  <si>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</si>
  <si>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</si>
  <si>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</si>
  <si>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</si>
  <si>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</si>
  <si>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</si>
  <si>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</si>
  <si>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</si>
  <si>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</si>
  <si>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</si>
  <si>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</si>
  <si>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</si>
  <si>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</si>
  <si>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</si>
  <si>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</si>
  <si>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</si>
  <si>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</si>
  <si>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</si>
  <si>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</si>
  <si>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</si>
  <si>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</si>
  <si>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</si>
  <si>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</si>
  <si>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</si>
  <si>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</si>
  <si>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</si>
  <si>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</si>
  <si>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</si>
  <si>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</si>
  <si>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</si>
  <si>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</si>
  <si>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</si>
  <si>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</si>
  <si>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</si>
  <si>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</si>
  <si>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</si>
  <si>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</si>
  <si>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</si>
  <si>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</si>
  <si>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</si>
  <si>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</si>
  <si>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</si>
  <si>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</si>
  <si>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</si>
  <si>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</si>
  <si>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</si>
  <si>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</si>
  <si>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</si>
  <si>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</si>
  <si>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</si>
  <si>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</si>
  <si>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</si>
  <si>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</si>
  <si>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</si>
  <si>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</si>
  <si>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</si>
  <si>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</si>
  <si>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</si>
  <si>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</si>
  <si>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</si>
  <si>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</si>
  <si>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</si>
  <si>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</si>
  <si>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</si>
  <si>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</si>
  <si>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</si>
  <si>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</si>
  <si>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</si>
  <si>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</si>
  <si>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</si>
  <si>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</si>
  <si>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</si>
  <si>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</si>
  <si>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</si>
  <si>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</si>
  <si>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</si>
  <si>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</si>
  <si>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</si>
  <si>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</si>
  <si>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</si>
  <si>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</si>
  <si>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</si>
  <si>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</si>
  <si>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</si>
  <si>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</si>
  <si>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</si>
  <si>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</si>
  <si>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</si>
  <si>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</si>
  <si>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</si>
  <si>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</si>
  <si>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</si>
  <si>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</si>
  <si>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</si>
  <si>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</si>
  <si>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</si>
  <si>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</si>
  <si>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</si>
  <si>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</si>
  <si>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</si>
  <si>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</si>
  <si>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</si>
  <si>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</si>
  <si>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</si>
  <si>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</si>
  <si>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</si>
  <si>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</si>
  <si>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</si>
  <si>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</si>
  <si>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</si>
  <si>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</si>
  <si>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</si>
  <si>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</si>
  <si>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</si>
  <si>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</si>
  <si>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</si>
  <si>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</si>
  <si>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</si>
  <si>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</si>
  <si>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</si>
  <si>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</si>
  <si>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</si>
  <si>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</si>
  <si>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</si>
  <si>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</si>
  <si>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</si>
  <si>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</si>
  <si>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</si>
  <si>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</si>
  <si>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</si>
  <si>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</si>
  <si>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</si>
  <si>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</si>
  <si>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</si>
  <si>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</si>
  <si>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</si>
  <si>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</si>
  <si>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</si>
  <si>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</si>
  <si>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</si>
  <si>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</si>
  <si>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</si>
  <si>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</si>
  <si>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</si>
  <si>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</si>
  <si>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</si>
  <si>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</si>
  <si>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</si>
  <si>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</si>
  <si>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</si>
  <si>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</si>
  <si>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</si>
  <si>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</si>
  <si>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</si>
  <si>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</si>
  <si>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</si>
  <si>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</si>
  <si>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</si>
  <si>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</si>
  <si>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</si>
  <si>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</si>
  <si>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</si>
  <si>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</si>
  <si>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</si>
  <si>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</si>
  <si>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</si>
  <si>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</si>
  <si>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</si>
  <si>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</si>
  <si>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</si>
  <si>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</si>
  <si>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</si>
  <si>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</si>
  <si>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</si>
  <si>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</si>
  <si>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</si>
  <si>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</si>
  <si>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</si>
  <si>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</si>
  <si>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</si>
  <si>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</si>
  <si>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</si>
  <si>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</si>
  <si>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</si>
  <si>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</si>
  <si>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</si>
  <si>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</si>
  <si>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</si>
  <si>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</si>
  <si>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</si>
  <si>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</si>
  <si>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</si>
  <si>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</si>
  <si>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</si>
  <si>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</si>
  <si>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</si>
  <si>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</si>
  <si>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</si>
  <si>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</si>
  <si>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</si>
  <si>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</si>
  <si>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</si>
  <si>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</si>
  <si>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</si>
  <si>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</si>
  <si>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</si>
  <si>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</si>
  <si>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</si>
  <si>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</si>
  <si>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</si>
  <si>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</si>
  <si>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</si>
  <si>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</si>
  <si>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</si>
  <si>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</si>
  <si>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</si>
  <si>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</si>
  <si>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</si>
  <si>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</si>
  <si>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</si>
  <si>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</si>
  <si>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</si>
  <si>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</si>
  <si>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</si>
  <si>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</si>
  <si>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</si>
  <si>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</si>
  <si>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</si>
  <si>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</si>
  <si>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</si>
  <si>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</si>
  <si>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</si>
  <si>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</si>
  <si>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</si>
  <si>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</si>
  <si>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</si>
  <si>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</si>
  <si>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</si>
  <si>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</si>
  <si>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</si>
  <si>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</si>
  <si>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</si>
  <si>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</si>
  <si>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</si>
  <si>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</si>
  <si>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</si>
  <si>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</si>
  <si>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</si>
  <si>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</si>
  <si>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</si>
  <si>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</si>
  <si>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</si>
  <si>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</si>
  <si>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</si>
  <si>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</si>
  <si>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</si>
  <si>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</si>
  <si>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</si>
  <si>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</si>
  <si>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</si>
  <si>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</si>
  <si>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</si>
  <si>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</si>
  <si>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</si>
  <si>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</si>
  <si>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</si>
  <si>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</si>
  <si>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</si>
  <si>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</si>
  <si>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</si>
  <si>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</si>
  <si>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</si>
  <si>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</si>
  <si>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</si>
  <si>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</si>
  <si>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</si>
  <si>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</si>
  <si>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</si>
  <si>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</si>
  <si>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</si>
  <si>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</si>
  <si>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</si>
  <si>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</si>
  <si>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</si>
  <si>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</si>
  <si>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</si>
  <si>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</si>
  <si>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</si>
  <si>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</si>
  <si>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</si>
  <si>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</si>
  <si>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</si>
  <si>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</si>
  <si>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</si>
  <si>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</si>
  <si>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</si>
  <si>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</si>
  <si>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</si>
  <si>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</si>
  <si>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</si>
  <si>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</si>
  <si>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</si>
  <si>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</si>
  <si>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</si>
  <si>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</si>
  <si>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</si>
  <si>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 xml:space="preserve">DIRECCION GENERAL DEL CATASTRO NACIONAL
Compensacion al Personal de Empleados Fijos de la Sede Central
correspondiente al mes de Septiembre 2021
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</si>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</sst>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34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Border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/>
    </xf>
    <xf numFmtId="4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4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7" borderId="5" xfId="0" applyNumberFormat="1" applyFont="1" applyFill="1" applyBorder="1" applyAlignment="1">
      <alignment horizontal="center" vertical="center"/>
    </xf>
    <xf numFmtId="4" fontId="4" fillId="7" borderId="5" xfId="0" applyNumberFormat="1" applyFont="1" applyFill="1" applyBorder="1" applyAlignment="1">
      <alignment horizontal="right" vertical="center"/>
    </xf>
    <xf numFmtId="2" fontId="4" fillId="7" borderId="5" xfId="0" applyNumberFormat="1" applyFont="1" applyFill="1" applyBorder="1" applyAlignment="1">
      <alignment horizontal="right" vertical="center"/>
    </xf>
    <xf numFmtId="4" fontId="4" fillId="7" borderId="26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23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/>
    </xf>
    <xf numFmtId="1" fontId="6" fillId="0" borderId="13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horizontal="center" vertic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</cellXfs>
  <cellStyles count="5">
    <cellStyle name="Millares" xfId="1" builtinId="3"/>
    <cellStyle name="Millares 2" xfId="2" xr:uid="{00000000-0005-0000-0000-000001000000}"/>
    <cellStyle name="Normal" xfId="0" builtinId="0"/>
    <cellStyle name="Normal 2" xfId="3" xr:uid="{00000000-0005-0000-0000-000003000000}"/>
    <cellStyle name="Porcentual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3</xdr:col>
      <xdr:colOff>255815</xdr:colOff>
      <xdr:row>0</xdr:row>
      <xdr:rowOff>2667000</xdr:rowOff>
    </xdr:to>
    <xdr:pic>
      <xdr:nvPicPr>
        <xdr:cNvPr id="3079" name="Imagen 1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952501</xdr:colOff>
      <xdr:row>0</xdr:row>
      <xdr:rowOff>19050</xdr:rowOff>
    </xdr:from>
    <xdr:to>
      <xdr:col>18</xdr:col>
      <xdr:colOff>2498273</xdr:colOff>
      <xdr:row>0</xdr:row>
      <xdr:rowOff>2571750</xdr:rowOff>
    </xdr:to>
    <xdr:pic>
      <xdr:nvPicPr>
        <xdr:cNvPr id="3080" name="Imagen 2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99051" y="19050"/>
          <a:ext cx="417467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247</xdr:row>
      <xdr:rowOff>176893</xdr:rowOff>
    </xdr:from>
    <xdr:to>
      <xdr:col>15</xdr:col>
      <xdr:colOff>1772672</xdr:colOff>
      <xdr:row>262</xdr:row>
      <xdr:rowOff>231320</xdr:rowOff>
    </xdr:to>
    <xdr:pic>
      <xdr:nvPicPr>
        <xdr:cNvPr id="5" name="Picture 1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DK474"/>
  <sheetViews>
    <sheetView tabSelected="1" topLeftCell="A222" zoomScale="70" zoomScaleNormal="70" zoomScaleSheetLayoutView="10" zoomScalePageLayoutView="25" workbookViewId="0">
      <selection activeCell="A275" sqref="A275"/>
    </sheetView>
  </sheetViews>
  <sheetFormatPr baseColWidth="10" defaultColWidth="39.42578125" defaultRowHeight="15" x14ac:dyDescent="0.2"/>
  <cols>
    <col min="1" max="1" width="6.7109375" style="16" customWidth="1"/>
    <col min="2" max="2" width="48.5703125" style="2" customWidth="1"/>
    <col min="3" max="3" width="35.5703125" style="2" customWidth="1"/>
    <col min="4" max="4" width="35.7109375" style="2" customWidth="1"/>
    <col min="5" max="5" width="26.42578125" style="2" customWidth="1"/>
    <col min="6" max="6" width="20.7109375" style="34" customWidth="1"/>
    <col min="7" max="7" width="17.140625" style="35" customWidth="1"/>
    <col min="8" max="8" width="17.28515625" style="16" customWidth="1"/>
    <col min="9" max="9" width="22.42578125" style="75" customWidth="1"/>
    <col min="10" max="10" width="23.7109375" style="16" customWidth="1"/>
    <col min="11" max="11" width="20.7109375" style="16" customWidth="1"/>
    <col min="12" max="12" width="19.7109375" style="75" customWidth="1"/>
    <col min="13" max="13" width="20.85546875" style="16" customWidth="1"/>
    <col min="14" max="14" width="21.5703125" style="17" customWidth="1"/>
    <col min="15" max="15" width="29.5703125" style="16" customWidth="1"/>
    <col min="16" max="18" width="39.42578125" style="16" customWidth="1"/>
    <col min="19" max="19" width="39.42578125" style="17" customWidth="1"/>
    <col min="20" max="16384" width="39.42578125" style="2"/>
  </cols>
  <sheetData>
    <row r="1" spans="1:19" customFormat="1" ht="211.5" customHeight="1" thickBot="1" x14ac:dyDescent="0.55000000000000004">
      <c r="A1" s="130"/>
      <c r="B1" s="130"/>
      <c r="C1" s="130"/>
      <c r="D1" s="131" t="s">
        <v>409</v>
      </c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</row>
    <row r="2" spans="1:19" ht="117.75" customHeight="1" x14ac:dyDescent="0.2">
      <c r="A2" s="18" t="s">
        <v>24</v>
      </c>
      <c r="B2" s="20" t="s">
        <v>20</v>
      </c>
      <c r="C2" s="1"/>
      <c r="D2" s="1"/>
      <c r="E2" s="1"/>
      <c r="F2" s="90" t="s">
        <v>22</v>
      </c>
      <c r="G2" s="22" t="s">
        <v>11</v>
      </c>
      <c r="H2" s="22" t="s">
        <v>15</v>
      </c>
      <c r="I2" s="84" t="s">
        <v>10</v>
      </c>
      <c r="J2" s="29"/>
      <c r="K2" s="29"/>
      <c r="L2" s="29"/>
      <c r="M2" s="29"/>
      <c r="N2" s="29"/>
      <c r="O2" s="30"/>
      <c r="P2" s="31" t="s">
        <v>2</v>
      </c>
      <c r="Q2" s="32"/>
      <c r="R2" s="18" t="s">
        <v>23</v>
      </c>
      <c r="S2" s="18" t="s">
        <v>5</v>
      </c>
    </row>
    <row r="3" spans="1:19" ht="112.5" customHeight="1" x14ac:dyDescent="0.2">
      <c r="A3" s="19"/>
      <c r="B3" s="21"/>
      <c r="C3" s="3" t="s">
        <v>26</v>
      </c>
      <c r="D3" s="3" t="s">
        <v>21</v>
      </c>
      <c r="E3" s="3" t="s">
        <v>25</v>
      </c>
      <c r="F3" s="91"/>
      <c r="G3" s="23"/>
      <c r="H3" s="23"/>
      <c r="I3" s="24" t="s">
        <v>13</v>
      </c>
      <c r="J3" s="24"/>
      <c r="K3" s="23" t="s">
        <v>299</v>
      </c>
      <c r="L3" s="85" t="s">
        <v>14</v>
      </c>
      <c r="M3" s="24"/>
      <c r="N3" s="25" t="s">
        <v>12</v>
      </c>
      <c r="O3" s="26" t="s">
        <v>0</v>
      </c>
      <c r="P3" s="27" t="s">
        <v>4</v>
      </c>
      <c r="Q3" s="28" t="s">
        <v>1</v>
      </c>
      <c r="R3" s="19"/>
      <c r="S3" s="19"/>
    </row>
    <row r="4" spans="1:19" ht="64.5" customHeight="1" thickBot="1" x14ac:dyDescent="0.25">
      <c r="A4" s="103"/>
      <c r="B4" s="104"/>
      <c r="C4" s="105"/>
      <c r="D4" s="105"/>
      <c r="E4" s="105"/>
      <c r="F4" s="106"/>
      <c r="G4" s="107"/>
      <c r="H4" s="107"/>
      <c r="I4" s="108" t="s">
        <v>6</v>
      </c>
      <c r="J4" s="109" t="s">
        <v>7</v>
      </c>
      <c r="K4" s="107"/>
      <c r="L4" s="108" t="s">
        <v>8</v>
      </c>
      <c r="M4" s="109" t="s">
        <v>9</v>
      </c>
      <c r="N4" s="107"/>
      <c r="O4" s="110"/>
      <c r="P4" s="111"/>
      <c r="Q4" s="109"/>
      <c r="R4" s="103"/>
      <c r="S4" s="103"/>
    </row>
    <row r="5" spans="1:19" s="71" customFormat="1" ht="39" customHeight="1" x14ac:dyDescent="0.2">
      <c r="A5" s="41">
        <v>1</v>
      </c>
      <c r="B5" s="49" t="s">
        <v>349</v>
      </c>
      <c r="C5" s="49" t="s">
        <v>87</v>
      </c>
      <c r="D5" s="49" t="s">
        <v>410</v>
      </c>
      <c r="E5" s="50" t="s">
        <v>296</v>
      </c>
      <c r="F5" s="39">
        <v>235000</v>
      </c>
      <c r="G5" s="51">
        <v>44461.14</v>
      </c>
      <c r="H5" s="46">
        <v>25</v>
      </c>
      <c r="I5" s="46">
        <v>6744.5</v>
      </c>
      <c r="J5" s="46">
        <f>+F5*7.1%</f>
        <v>16685</v>
      </c>
      <c r="K5" s="44">
        <f>F5*1.1%</f>
        <v>2585.0000000000005</v>
      </c>
      <c r="L5" s="46">
        <v>4098.53</v>
      </c>
      <c r="M5" s="46">
        <f>+F5*7.09%</f>
        <v>16661.5</v>
      </c>
      <c r="N5" s="45"/>
      <c r="O5" s="46">
        <f>SUM(I5:N5)</f>
        <v>46774.53</v>
      </c>
      <c r="P5" s="46">
        <f>+G5+H5+I5+L5+N5</f>
        <v>55329.17</v>
      </c>
      <c r="Q5" s="46">
        <f>+J5+K5+M5</f>
        <v>35931.5</v>
      </c>
      <c r="R5" s="46">
        <f>+F5-P5</f>
        <v>179670.83000000002</v>
      </c>
      <c r="S5" s="47">
        <v>111</v>
      </c>
    </row>
    <row r="6" spans="1:19" s="71" customFormat="1" ht="39" customHeight="1" x14ac:dyDescent="0.2">
      <c r="A6" s="102">
        <f>+A5+1</f>
        <v>2</v>
      </c>
      <c r="B6" s="94" t="s">
        <v>350</v>
      </c>
      <c r="C6" s="49" t="s">
        <v>87</v>
      </c>
      <c r="D6" s="94" t="s">
        <v>311</v>
      </c>
      <c r="E6" s="53" t="s">
        <v>296</v>
      </c>
      <c r="F6" s="54">
        <v>120000</v>
      </c>
      <c r="G6" s="55">
        <v>16809.87</v>
      </c>
      <c r="H6" s="72">
        <v>25</v>
      </c>
      <c r="I6" s="56">
        <f>+F6*2.87%</f>
        <v>3444</v>
      </c>
      <c r="J6" s="56">
        <f>+F6*7.1%</f>
        <v>8520</v>
      </c>
      <c r="K6" s="57">
        <f>F6*1.1%</f>
        <v>1320.0000000000002</v>
      </c>
      <c r="L6" s="56">
        <f>+F6*3.04%</f>
        <v>3648</v>
      </c>
      <c r="M6" s="56">
        <f>+F6*7.09%</f>
        <v>8508</v>
      </c>
      <c r="N6" s="58"/>
      <c r="O6" s="56">
        <f>SUM(I6:N6)</f>
        <v>25440</v>
      </c>
      <c r="P6" s="56">
        <f>+G6+H6+I6+L6+N6</f>
        <v>23926.87</v>
      </c>
      <c r="Q6" s="56">
        <f>+J6+K6+M6</f>
        <v>18348</v>
      </c>
      <c r="R6" s="56">
        <f>+F6-P6</f>
        <v>96073.13</v>
      </c>
      <c r="S6" s="59">
        <v>111</v>
      </c>
    </row>
    <row r="7" spans="1:19" s="48" customFormat="1" ht="33.950000000000003" customHeight="1" x14ac:dyDescent="0.2">
      <c r="A7" s="102">
        <f t="shared" ref="A7:A70" si="0">+A6+1</f>
        <v>3</v>
      </c>
      <c r="B7" s="94" t="s">
        <v>377</v>
      </c>
      <c r="C7" s="49" t="s">
        <v>87</v>
      </c>
      <c r="D7" s="94" t="s">
        <v>311</v>
      </c>
      <c r="E7" s="86" t="s">
        <v>296</v>
      </c>
      <c r="F7" s="57">
        <v>120000</v>
      </c>
      <c r="G7" s="58">
        <v>16809.87</v>
      </c>
      <c r="H7" s="56">
        <v>25</v>
      </c>
      <c r="I7" s="56">
        <v>3444</v>
      </c>
      <c r="J7" s="56">
        <v>8520</v>
      </c>
      <c r="K7" s="57">
        <v>1320</v>
      </c>
      <c r="L7" s="56">
        <v>3648</v>
      </c>
      <c r="M7" s="56">
        <v>8508</v>
      </c>
      <c r="N7" s="58"/>
      <c r="O7" s="56">
        <v>25440</v>
      </c>
      <c r="P7" s="56">
        <v>23926.87</v>
      </c>
      <c r="Q7" s="56">
        <v>18348</v>
      </c>
      <c r="R7" s="56">
        <v>96073.13</v>
      </c>
      <c r="S7" s="59">
        <v>111</v>
      </c>
    </row>
    <row r="8" spans="1:19" s="48" customFormat="1" ht="33.950000000000003" customHeight="1" x14ac:dyDescent="0.2">
      <c r="A8" s="102">
        <f t="shared" si="0"/>
        <v>4</v>
      </c>
      <c r="B8" s="49" t="s">
        <v>378</v>
      </c>
      <c r="C8" s="49" t="s">
        <v>87</v>
      </c>
      <c r="D8" s="49" t="s">
        <v>311</v>
      </c>
      <c r="E8" s="50" t="s">
        <v>296</v>
      </c>
      <c r="F8" s="39">
        <v>120000</v>
      </c>
      <c r="G8" s="51">
        <v>16809.87</v>
      </c>
      <c r="H8" s="46">
        <v>25</v>
      </c>
      <c r="I8" s="46">
        <f t="shared" ref="I8:I71" si="1">+F8*2.87%</f>
        <v>3444</v>
      </c>
      <c r="J8" s="46">
        <f t="shared" ref="J8:J71" si="2">+F8*7.1%</f>
        <v>8520</v>
      </c>
      <c r="K8" s="44">
        <f t="shared" ref="K8:K71" si="3">F8*1.1%</f>
        <v>1320.0000000000002</v>
      </c>
      <c r="L8" s="46">
        <f t="shared" ref="L8:L71" si="4">+F8*3.04%</f>
        <v>3648</v>
      </c>
      <c r="M8" s="46">
        <f t="shared" ref="M8:M71" si="5">+F8*7.09%</f>
        <v>8508</v>
      </c>
      <c r="N8" s="45"/>
      <c r="O8" s="46">
        <f t="shared" ref="O8:O71" si="6">SUM(I8:N8)</f>
        <v>25440</v>
      </c>
      <c r="P8" s="46">
        <f t="shared" ref="P8:P71" si="7">+G8+H8+I8+L8+N8</f>
        <v>23926.87</v>
      </c>
      <c r="Q8" s="46">
        <f t="shared" ref="Q8:Q71" si="8">+J8+K8+M8</f>
        <v>18348</v>
      </c>
      <c r="R8" s="46">
        <f t="shared" ref="R8:R71" si="9">+F8-P8</f>
        <v>96073.13</v>
      </c>
      <c r="S8" s="47">
        <v>111</v>
      </c>
    </row>
    <row r="9" spans="1:19" s="48" customFormat="1" ht="33.950000000000003" customHeight="1" x14ac:dyDescent="0.2">
      <c r="A9" s="102">
        <f t="shared" si="0"/>
        <v>5</v>
      </c>
      <c r="B9" s="49" t="s">
        <v>153</v>
      </c>
      <c r="C9" s="49" t="s">
        <v>87</v>
      </c>
      <c r="D9" s="49" t="s">
        <v>154</v>
      </c>
      <c r="E9" s="50" t="s">
        <v>293</v>
      </c>
      <c r="F9" s="39">
        <v>38500</v>
      </c>
      <c r="G9" s="51">
        <v>230.95</v>
      </c>
      <c r="H9" s="46">
        <v>25</v>
      </c>
      <c r="I9" s="46">
        <f t="shared" si="1"/>
        <v>1104.95</v>
      </c>
      <c r="J9" s="46">
        <f t="shared" si="2"/>
        <v>2733.4999999999995</v>
      </c>
      <c r="K9" s="44">
        <f t="shared" si="3"/>
        <v>423.50000000000006</v>
      </c>
      <c r="L9" s="46">
        <f t="shared" si="4"/>
        <v>1170.4000000000001</v>
      </c>
      <c r="M9" s="46">
        <f t="shared" si="5"/>
        <v>2729.65</v>
      </c>
      <c r="N9" s="45"/>
      <c r="O9" s="46">
        <f t="shared" si="6"/>
        <v>8162</v>
      </c>
      <c r="P9" s="46">
        <f t="shared" si="7"/>
        <v>2531.3000000000002</v>
      </c>
      <c r="Q9" s="46">
        <f t="shared" si="8"/>
        <v>5886.65</v>
      </c>
      <c r="R9" s="46">
        <f t="shared" si="9"/>
        <v>35968.699999999997</v>
      </c>
      <c r="S9" s="47">
        <v>111</v>
      </c>
    </row>
    <row r="10" spans="1:19" s="48" customFormat="1" ht="33.950000000000003" customHeight="1" x14ac:dyDescent="0.2">
      <c r="A10" s="102">
        <f t="shared" si="0"/>
        <v>6</v>
      </c>
      <c r="B10" s="49" t="s">
        <v>201</v>
      </c>
      <c r="C10" s="49" t="s">
        <v>87</v>
      </c>
      <c r="D10" s="49" t="s">
        <v>300</v>
      </c>
      <c r="E10" s="50" t="s">
        <v>293</v>
      </c>
      <c r="F10" s="52">
        <v>45000</v>
      </c>
      <c r="G10" s="51">
        <v>1148.33</v>
      </c>
      <c r="H10" s="46">
        <v>25</v>
      </c>
      <c r="I10" s="46">
        <f t="shared" si="1"/>
        <v>1291.5</v>
      </c>
      <c r="J10" s="46">
        <f t="shared" si="2"/>
        <v>3194.9999999999995</v>
      </c>
      <c r="K10" s="44">
        <f t="shared" si="3"/>
        <v>495.00000000000006</v>
      </c>
      <c r="L10" s="46">
        <f t="shared" si="4"/>
        <v>1368</v>
      </c>
      <c r="M10" s="46">
        <f t="shared" si="5"/>
        <v>3190.5</v>
      </c>
      <c r="N10" s="45"/>
      <c r="O10" s="46">
        <f t="shared" si="6"/>
        <v>9540</v>
      </c>
      <c r="P10" s="46">
        <f t="shared" si="7"/>
        <v>3832.83</v>
      </c>
      <c r="Q10" s="46">
        <f t="shared" si="8"/>
        <v>6880.5</v>
      </c>
      <c r="R10" s="46">
        <f t="shared" si="9"/>
        <v>41167.17</v>
      </c>
      <c r="S10" s="47">
        <v>111</v>
      </c>
    </row>
    <row r="11" spans="1:19" s="48" customFormat="1" ht="33.950000000000003" customHeight="1" x14ac:dyDescent="0.2">
      <c r="A11" s="102">
        <f t="shared" si="0"/>
        <v>7</v>
      </c>
      <c r="B11" s="49" t="s">
        <v>259</v>
      </c>
      <c r="C11" s="49" t="s">
        <v>87</v>
      </c>
      <c r="D11" s="49" t="s">
        <v>154</v>
      </c>
      <c r="E11" s="50" t="s">
        <v>293</v>
      </c>
      <c r="F11" s="39">
        <v>38500</v>
      </c>
      <c r="G11" s="51">
        <v>52.43</v>
      </c>
      <c r="H11" s="46">
        <v>25</v>
      </c>
      <c r="I11" s="46">
        <f t="shared" si="1"/>
        <v>1104.95</v>
      </c>
      <c r="J11" s="46">
        <f t="shared" si="2"/>
        <v>2733.4999999999995</v>
      </c>
      <c r="K11" s="44">
        <f t="shared" si="3"/>
        <v>423.50000000000006</v>
      </c>
      <c r="L11" s="46">
        <f t="shared" si="4"/>
        <v>1170.4000000000001</v>
      </c>
      <c r="M11" s="46">
        <f t="shared" si="5"/>
        <v>2729.65</v>
      </c>
      <c r="N11" s="45">
        <v>1190.1199999999999</v>
      </c>
      <c r="O11" s="46">
        <f t="shared" si="6"/>
        <v>9352.119999999999</v>
      </c>
      <c r="P11" s="46">
        <f t="shared" si="7"/>
        <v>3542.9</v>
      </c>
      <c r="Q11" s="46">
        <f t="shared" si="8"/>
        <v>5886.65</v>
      </c>
      <c r="R11" s="46">
        <f t="shared" si="9"/>
        <v>34957.1</v>
      </c>
      <c r="S11" s="47">
        <v>111</v>
      </c>
    </row>
    <row r="12" spans="1:19" s="48" customFormat="1" ht="33.950000000000003" customHeight="1" x14ac:dyDescent="0.2">
      <c r="A12" s="102">
        <f t="shared" si="0"/>
        <v>8</v>
      </c>
      <c r="B12" s="49" t="s">
        <v>374</v>
      </c>
      <c r="C12" s="49" t="s">
        <v>87</v>
      </c>
      <c r="D12" s="42" t="s">
        <v>154</v>
      </c>
      <c r="E12" s="50" t="s">
        <v>293</v>
      </c>
      <c r="F12" s="52">
        <v>40000</v>
      </c>
      <c r="G12" s="51">
        <v>442.65</v>
      </c>
      <c r="H12" s="46">
        <v>25</v>
      </c>
      <c r="I12" s="46">
        <f t="shared" si="1"/>
        <v>1148</v>
      </c>
      <c r="J12" s="46">
        <f t="shared" si="2"/>
        <v>2839.9999999999995</v>
      </c>
      <c r="K12" s="44">
        <f t="shared" si="3"/>
        <v>440.00000000000006</v>
      </c>
      <c r="L12" s="46">
        <f t="shared" si="4"/>
        <v>1216</v>
      </c>
      <c r="M12" s="46">
        <f t="shared" si="5"/>
        <v>2836</v>
      </c>
      <c r="N12" s="45"/>
      <c r="O12" s="46">
        <f t="shared" si="6"/>
        <v>8480</v>
      </c>
      <c r="P12" s="46">
        <f t="shared" si="7"/>
        <v>2831.65</v>
      </c>
      <c r="Q12" s="46">
        <f t="shared" si="8"/>
        <v>6116</v>
      </c>
      <c r="R12" s="46">
        <f t="shared" si="9"/>
        <v>37168.35</v>
      </c>
      <c r="S12" s="47">
        <v>111</v>
      </c>
    </row>
    <row r="13" spans="1:19" s="48" customFormat="1" ht="33.950000000000003" customHeight="1" x14ac:dyDescent="0.2">
      <c r="A13" s="102">
        <f t="shared" si="0"/>
        <v>9</v>
      </c>
      <c r="B13" s="49" t="s">
        <v>389</v>
      </c>
      <c r="C13" s="49" t="s">
        <v>87</v>
      </c>
      <c r="D13" s="49" t="s">
        <v>390</v>
      </c>
      <c r="E13" s="50" t="s">
        <v>293</v>
      </c>
      <c r="F13" s="39">
        <v>60000</v>
      </c>
      <c r="G13" s="51">
        <v>3486.68</v>
      </c>
      <c r="H13" s="46">
        <v>25</v>
      </c>
      <c r="I13" s="46">
        <f t="shared" si="1"/>
        <v>1722</v>
      </c>
      <c r="J13" s="46">
        <f t="shared" si="2"/>
        <v>4260</v>
      </c>
      <c r="K13" s="44">
        <f t="shared" si="3"/>
        <v>660.00000000000011</v>
      </c>
      <c r="L13" s="46">
        <f t="shared" si="4"/>
        <v>1824</v>
      </c>
      <c r="M13" s="46">
        <f t="shared" si="5"/>
        <v>4254</v>
      </c>
      <c r="N13" s="45"/>
      <c r="O13" s="46">
        <f t="shared" si="6"/>
        <v>12720</v>
      </c>
      <c r="P13" s="46">
        <f t="shared" si="7"/>
        <v>7057.68</v>
      </c>
      <c r="Q13" s="46">
        <f t="shared" si="8"/>
        <v>9174</v>
      </c>
      <c r="R13" s="46">
        <f t="shared" si="9"/>
        <v>52942.32</v>
      </c>
      <c r="S13" s="47">
        <v>111</v>
      </c>
    </row>
    <row r="14" spans="1:19" s="48" customFormat="1" ht="33.950000000000003" customHeight="1" x14ac:dyDescent="0.2">
      <c r="A14" s="102">
        <f t="shared" si="0"/>
        <v>10</v>
      </c>
      <c r="B14" s="49" t="s">
        <v>215</v>
      </c>
      <c r="C14" s="49" t="s">
        <v>87</v>
      </c>
      <c r="D14" s="49" t="s">
        <v>411</v>
      </c>
      <c r="E14" s="50" t="s">
        <v>293</v>
      </c>
      <c r="F14" s="39">
        <v>26250</v>
      </c>
      <c r="G14" s="51"/>
      <c r="H14" s="46">
        <v>25</v>
      </c>
      <c r="I14" s="46">
        <f t="shared" si="1"/>
        <v>753.375</v>
      </c>
      <c r="J14" s="46">
        <f t="shared" si="2"/>
        <v>1863.7499999999998</v>
      </c>
      <c r="K14" s="44">
        <f t="shared" si="3"/>
        <v>288.75000000000006</v>
      </c>
      <c r="L14" s="46">
        <f t="shared" si="4"/>
        <v>798</v>
      </c>
      <c r="M14" s="46">
        <f t="shared" si="5"/>
        <v>1861.1250000000002</v>
      </c>
      <c r="N14" s="45"/>
      <c r="O14" s="46">
        <f t="shared" si="6"/>
        <v>5565</v>
      </c>
      <c r="P14" s="46">
        <f t="shared" si="7"/>
        <v>1576.375</v>
      </c>
      <c r="Q14" s="46">
        <f t="shared" si="8"/>
        <v>4013.625</v>
      </c>
      <c r="R14" s="46">
        <f t="shared" si="9"/>
        <v>24673.625</v>
      </c>
      <c r="S14" s="47">
        <v>111</v>
      </c>
    </row>
    <row r="15" spans="1:19" s="48" customFormat="1" ht="33.950000000000003" customHeight="1" x14ac:dyDescent="0.2">
      <c r="A15" s="102">
        <f t="shared" si="0"/>
        <v>11</v>
      </c>
      <c r="B15" s="49" t="s">
        <v>84</v>
      </c>
      <c r="C15" s="49" t="s">
        <v>87</v>
      </c>
      <c r="D15" s="49" t="s">
        <v>412</v>
      </c>
      <c r="E15" s="50" t="s">
        <v>293</v>
      </c>
      <c r="F15" s="39">
        <v>41000</v>
      </c>
      <c r="G15" s="51">
        <v>405.27</v>
      </c>
      <c r="H15" s="46">
        <v>25</v>
      </c>
      <c r="I15" s="46">
        <f t="shared" si="1"/>
        <v>1176.7</v>
      </c>
      <c r="J15" s="46">
        <f t="shared" si="2"/>
        <v>2910.9999999999995</v>
      </c>
      <c r="K15" s="44">
        <f t="shared" si="3"/>
        <v>451.00000000000006</v>
      </c>
      <c r="L15" s="46">
        <f t="shared" si="4"/>
        <v>1246.4000000000001</v>
      </c>
      <c r="M15" s="46">
        <f t="shared" si="5"/>
        <v>2906.9</v>
      </c>
      <c r="N15" s="45">
        <v>1190.1199999999999</v>
      </c>
      <c r="O15" s="46">
        <f t="shared" si="6"/>
        <v>9882.119999999999</v>
      </c>
      <c r="P15" s="46">
        <f t="shared" si="7"/>
        <v>4043.49</v>
      </c>
      <c r="Q15" s="46">
        <f t="shared" si="8"/>
        <v>6268.9</v>
      </c>
      <c r="R15" s="46">
        <f t="shared" si="9"/>
        <v>36956.51</v>
      </c>
      <c r="S15" s="47">
        <v>111</v>
      </c>
    </row>
    <row r="16" spans="1:19" s="48" customFormat="1" ht="33.950000000000003" customHeight="1" x14ac:dyDescent="0.2">
      <c r="A16" s="102">
        <f t="shared" si="0"/>
        <v>12</v>
      </c>
      <c r="B16" s="42" t="s">
        <v>327</v>
      </c>
      <c r="C16" s="49" t="s">
        <v>87</v>
      </c>
      <c r="D16" s="42" t="s">
        <v>45</v>
      </c>
      <c r="E16" s="50" t="s">
        <v>293</v>
      </c>
      <c r="F16" s="39">
        <v>28875</v>
      </c>
      <c r="G16" s="51"/>
      <c r="H16" s="46">
        <v>25</v>
      </c>
      <c r="I16" s="46">
        <f t="shared" si="1"/>
        <v>828.71249999999998</v>
      </c>
      <c r="J16" s="46">
        <f t="shared" si="2"/>
        <v>2050.125</v>
      </c>
      <c r="K16" s="44">
        <f t="shared" si="3"/>
        <v>317.62500000000006</v>
      </c>
      <c r="L16" s="46">
        <f t="shared" si="4"/>
        <v>877.8</v>
      </c>
      <c r="M16" s="46">
        <f t="shared" si="5"/>
        <v>2047.2375000000002</v>
      </c>
      <c r="N16" s="45"/>
      <c r="O16" s="46">
        <f t="shared" si="6"/>
        <v>6121.5</v>
      </c>
      <c r="P16" s="46">
        <f t="shared" si="7"/>
        <v>1731.5124999999998</v>
      </c>
      <c r="Q16" s="46">
        <f t="shared" si="8"/>
        <v>4414.9875000000002</v>
      </c>
      <c r="R16" s="46">
        <f t="shared" si="9"/>
        <v>27143.487499999999</v>
      </c>
      <c r="S16" s="47">
        <v>111</v>
      </c>
    </row>
    <row r="17" spans="1:19" s="48" customFormat="1" ht="33.950000000000003" customHeight="1" x14ac:dyDescent="0.2">
      <c r="A17" s="102">
        <f t="shared" si="0"/>
        <v>13</v>
      </c>
      <c r="B17" s="49" t="s">
        <v>388</v>
      </c>
      <c r="C17" s="49" t="s">
        <v>87</v>
      </c>
      <c r="D17" s="42" t="s">
        <v>45</v>
      </c>
      <c r="E17" s="50" t="s">
        <v>293</v>
      </c>
      <c r="F17" s="39">
        <v>40000</v>
      </c>
      <c r="G17" s="51">
        <v>264.13</v>
      </c>
      <c r="H17" s="46">
        <v>25</v>
      </c>
      <c r="I17" s="46">
        <f t="shared" si="1"/>
        <v>1148</v>
      </c>
      <c r="J17" s="46">
        <f t="shared" si="2"/>
        <v>2839.9999999999995</v>
      </c>
      <c r="K17" s="44">
        <f t="shared" si="3"/>
        <v>440.00000000000006</v>
      </c>
      <c r="L17" s="46">
        <f t="shared" si="4"/>
        <v>1216</v>
      </c>
      <c r="M17" s="46">
        <f t="shared" si="5"/>
        <v>2836</v>
      </c>
      <c r="N17" s="45"/>
      <c r="O17" s="46">
        <f t="shared" si="6"/>
        <v>8480</v>
      </c>
      <c r="P17" s="46">
        <f t="shared" si="7"/>
        <v>2653.13</v>
      </c>
      <c r="Q17" s="46">
        <f t="shared" si="8"/>
        <v>6116</v>
      </c>
      <c r="R17" s="46">
        <f t="shared" si="9"/>
        <v>37346.870000000003</v>
      </c>
      <c r="S17" s="47">
        <v>111</v>
      </c>
    </row>
    <row r="18" spans="1:19" s="48" customFormat="1" ht="33.950000000000003" customHeight="1" x14ac:dyDescent="0.2">
      <c r="A18" s="102">
        <f t="shared" si="0"/>
        <v>14</v>
      </c>
      <c r="B18" s="42" t="s">
        <v>361</v>
      </c>
      <c r="C18" s="49" t="s">
        <v>87</v>
      </c>
      <c r="D18" s="42" t="s">
        <v>32</v>
      </c>
      <c r="E18" s="50" t="s">
        <v>294</v>
      </c>
      <c r="F18" s="39">
        <v>26000</v>
      </c>
      <c r="G18" s="51"/>
      <c r="H18" s="46">
        <v>25</v>
      </c>
      <c r="I18" s="46">
        <f t="shared" si="1"/>
        <v>746.2</v>
      </c>
      <c r="J18" s="46">
        <f t="shared" si="2"/>
        <v>1845.9999999999998</v>
      </c>
      <c r="K18" s="44">
        <f t="shared" si="3"/>
        <v>286.00000000000006</v>
      </c>
      <c r="L18" s="46">
        <f t="shared" si="4"/>
        <v>790.4</v>
      </c>
      <c r="M18" s="46">
        <f t="shared" si="5"/>
        <v>1843.4</v>
      </c>
      <c r="N18" s="45"/>
      <c r="O18" s="46">
        <f t="shared" si="6"/>
        <v>5512</v>
      </c>
      <c r="P18" s="46">
        <f t="shared" si="7"/>
        <v>1561.6</v>
      </c>
      <c r="Q18" s="46">
        <f t="shared" si="8"/>
        <v>3975.4</v>
      </c>
      <c r="R18" s="46">
        <f t="shared" si="9"/>
        <v>24438.400000000001</v>
      </c>
      <c r="S18" s="47">
        <v>111</v>
      </c>
    </row>
    <row r="19" spans="1:19" s="48" customFormat="1" ht="33.950000000000003" customHeight="1" x14ac:dyDescent="0.2">
      <c r="A19" s="102">
        <f t="shared" si="0"/>
        <v>15</v>
      </c>
      <c r="B19" s="49" t="s">
        <v>69</v>
      </c>
      <c r="C19" s="49" t="s">
        <v>70</v>
      </c>
      <c r="D19" s="49" t="s">
        <v>71</v>
      </c>
      <c r="E19" s="50" t="s">
        <v>295</v>
      </c>
      <c r="F19" s="39">
        <v>110000</v>
      </c>
      <c r="G19" s="51">
        <v>14457.62</v>
      </c>
      <c r="H19" s="46">
        <v>25</v>
      </c>
      <c r="I19" s="46">
        <f t="shared" si="1"/>
        <v>3157</v>
      </c>
      <c r="J19" s="46">
        <f t="shared" si="2"/>
        <v>7809.9999999999991</v>
      </c>
      <c r="K19" s="44">
        <f t="shared" si="3"/>
        <v>1210.0000000000002</v>
      </c>
      <c r="L19" s="46">
        <f t="shared" si="4"/>
        <v>3344</v>
      </c>
      <c r="M19" s="46">
        <f t="shared" si="5"/>
        <v>7799.0000000000009</v>
      </c>
      <c r="N19" s="45"/>
      <c r="O19" s="46">
        <f t="shared" si="6"/>
        <v>23320</v>
      </c>
      <c r="P19" s="46">
        <f t="shared" si="7"/>
        <v>20983.620000000003</v>
      </c>
      <c r="Q19" s="46">
        <f t="shared" si="8"/>
        <v>16819</v>
      </c>
      <c r="R19" s="46">
        <f t="shared" si="9"/>
        <v>89016.38</v>
      </c>
      <c r="S19" s="47">
        <v>111</v>
      </c>
    </row>
    <row r="20" spans="1:19" s="48" customFormat="1" ht="33.950000000000003" customHeight="1" x14ac:dyDescent="0.2">
      <c r="A20" s="102">
        <f t="shared" si="0"/>
        <v>16</v>
      </c>
      <c r="B20" s="49" t="s">
        <v>127</v>
      </c>
      <c r="C20" s="49" t="s">
        <v>70</v>
      </c>
      <c r="D20" s="49" t="s">
        <v>128</v>
      </c>
      <c r="E20" s="50" t="s">
        <v>293</v>
      </c>
      <c r="F20" s="39">
        <v>60000</v>
      </c>
      <c r="G20" s="51">
        <v>3486.68</v>
      </c>
      <c r="H20" s="46">
        <v>25</v>
      </c>
      <c r="I20" s="46">
        <f t="shared" si="1"/>
        <v>1722</v>
      </c>
      <c r="J20" s="46">
        <f t="shared" si="2"/>
        <v>4260</v>
      </c>
      <c r="K20" s="44">
        <f t="shared" si="3"/>
        <v>660.00000000000011</v>
      </c>
      <c r="L20" s="46">
        <f t="shared" si="4"/>
        <v>1824</v>
      </c>
      <c r="M20" s="46">
        <f t="shared" si="5"/>
        <v>4254</v>
      </c>
      <c r="N20" s="45"/>
      <c r="O20" s="46">
        <f t="shared" si="6"/>
        <v>12720</v>
      </c>
      <c r="P20" s="46">
        <f t="shared" si="7"/>
        <v>7057.68</v>
      </c>
      <c r="Q20" s="46">
        <f t="shared" si="8"/>
        <v>9174</v>
      </c>
      <c r="R20" s="46">
        <f t="shared" si="9"/>
        <v>52942.32</v>
      </c>
      <c r="S20" s="47">
        <v>111</v>
      </c>
    </row>
    <row r="21" spans="1:19" s="48" customFormat="1" ht="33.950000000000003" customHeight="1" x14ac:dyDescent="0.2">
      <c r="A21" s="102">
        <f t="shared" si="0"/>
        <v>17</v>
      </c>
      <c r="B21" s="49" t="s">
        <v>212</v>
      </c>
      <c r="C21" s="49" t="s">
        <v>70</v>
      </c>
      <c r="D21" s="49" t="s">
        <v>144</v>
      </c>
      <c r="E21" s="50" t="s">
        <v>293</v>
      </c>
      <c r="F21" s="39">
        <v>45000</v>
      </c>
      <c r="G21" s="51">
        <v>1148.33</v>
      </c>
      <c r="H21" s="46">
        <v>25</v>
      </c>
      <c r="I21" s="46">
        <f t="shared" si="1"/>
        <v>1291.5</v>
      </c>
      <c r="J21" s="46">
        <f t="shared" si="2"/>
        <v>3194.9999999999995</v>
      </c>
      <c r="K21" s="44">
        <f t="shared" si="3"/>
        <v>495.00000000000006</v>
      </c>
      <c r="L21" s="46">
        <f t="shared" si="4"/>
        <v>1368</v>
      </c>
      <c r="M21" s="46">
        <f t="shared" si="5"/>
        <v>3190.5</v>
      </c>
      <c r="N21" s="45"/>
      <c r="O21" s="46">
        <f t="shared" si="6"/>
        <v>9540</v>
      </c>
      <c r="P21" s="46">
        <f t="shared" si="7"/>
        <v>3832.83</v>
      </c>
      <c r="Q21" s="46">
        <f t="shared" si="8"/>
        <v>6880.5</v>
      </c>
      <c r="R21" s="46">
        <f t="shared" si="9"/>
        <v>41167.17</v>
      </c>
      <c r="S21" s="47">
        <v>111</v>
      </c>
    </row>
    <row r="22" spans="1:19" s="48" customFormat="1" ht="33.950000000000003" customHeight="1" x14ac:dyDescent="0.2">
      <c r="A22" s="102">
        <f t="shared" si="0"/>
        <v>18</v>
      </c>
      <c r="B22" s="49" t="s">
        <v>218</v>
      </c>
      <c r="C22" s="49" t="s">
        <v>70</v>
      </c>
      <c r="D22" s="49" t="s">
        <v>45</v>
      </c>
      <c r="E22" s="50" t="s">
        <v>295</v>
      </c>
      <c r="F22" s="39">
        <v>28875</v>
      </c>
      <c r="G22" s="51"/>
      <c r="H22" s="46">
        <v>25</v>
      </c>
      <c r="I22" s="46">
        <f t="shared" si="1"/>
        <v>828.71249999999998</v>
      </c>
      <c r="J22" s="46">
        <f t="shared" si="2"/>
        <v>2050.125</v>
      </c>
      <c r="K22" s="44">
        <f t="shared" si="3"/>
        <v>317.62500000000006</v>
      </c>
      <c r="L22" s="46">
        <f t="shared" si="4"/>
        <v>877.8</v>
      </c>
      <c r="M22" s="46">
        <f t="shared" si="5"/>
        <v>2047.2375000000002</v>
      </c>
      <c r="N22" s="45"/>
      <c r="O22" s="46">
        <f t="shared" si="6"/>
        <v>6121.5</v>
      </c>
      <c r="P22" s="46">
        <f t="shared" si="7"/>
        <v>1731.5124999999998</v>
      </c>
      <c r="Q22" s="46">
        <f t="shared" si="8"/>
        <v>4414.9875000000002</v>
      </c>
      <c r="R22" s="46">
        <f t="shared" si="9"/>
        <v>27143.487499999999</v>
      </c>
      <c r="S22" s="47">
        <v>111</v>
      </c>
    </row>
    <row r="23" spans="1:19" s="48" customFormat="1" ht="33.950000000000003" customHeight="1" x14ac:dyDescent="0.2">
      <c r="A23" s="102">
        <f t="shared" si="0"/>
        <v>19</v>
      </c>
      <c r="B23" s="49" t="s">
        <v>48</v>
      </c>
      <c r="C23" s="49" t="s">
        <v>44</v>
      </c>
      <c r="D23" s="49" t="s">
        <v>49</v>
      </c>
      <c r="E23" s="50" t="s">
        <v>295</v>
      </c>
      <c r="F23" s="39">
        <v>110000</v>
      </c>
      <c r="G23" s="51">
        <v>14160.09</v>
      </c>
      <c r="H23" s="46">
        <v>25</v>
      </c>
      <c r="I23" s="46">
        <f t="shared" si="1"/>
        <v>3157</v>
      </c>
      <c r="J23" s="46">
        <f t="shared" si="2"/>
        <v>7809.9999999999991</v>
      </c>
      <c r="K23" s="44">
        <f t="shared" si="3"/>
        <v>1210.0000000000002</v>
      </c>
      <c r="L23" s="46">
        <f t="shared" si="4"/>
        <v>3344</v>
      </c>
      <c r="M23" s="46">
        <f t="shared" si="5"/>
        <v>7799.0000000000009</v>
      </c>
      <c r="N23" s="45">
        <v>1190.1199999999999</v>
      </c>
      <c r="O23" s="46">
        <f t="shared" si="6"/>
        <v>24510.12</v>
      </c>
      <c r="P23" s="46">
        <f t="shared" si="7"/>
        <v>21876.21</v>
      </c>
      <c r="Q23" s="46">
        <f t="shared" si="8"/>
        <v>16819</v>
      </c>
      <c r="R23" s="46">
        <f t="shared" si="9"/>
        <v>88123.790000000008</v>
      </c>
      <c r="S23" s="47">
        <v>111</v>
      </c>
    </row>
    <row r="24" spans="1:19" s="48" customFormat="1" ht="33.950000000000003" customHeight="1" x14ac:dyDescent="0.2">
      <c r="A24" s="102">
        <f t="shared" si="0"/>
        <v>20</v>
      </c>
      <c r="B24" s="49" t="s">
        <v>236</v>
      </c>
      <c r="C24" s="49" t="s">
        <v>44</v>
      </c>
      <c r="D24" s="49" t="s">
        <v>99</v>
      </c>
      <c r="E24" s="50" t="s">
        <v>295</v>
      </c>
      <c r="F24" s="39">
        <v>45000</v>
      </c>
      <c r="G24" s="51">
        <v>1148.33</v>
      </c>
      <c r="H24" s="46">
        <v>25</v>
      </c>
      <c r="I24" s="46">
        <f t="shared" si="1"/>
        <v>1291.5</v>
      </c>
      <c r="J24" s="46">
        <f t="shared" si="2"/>
        <v>3194.9999999999995</v>
      </c>
      <c r="K24" s="44">
        <f t="shared" si="3"/>
        <v>495.00000000000006</v>
      </c>
      <c r="L24" s="46">
        <f t="shared" si="4"/>
        <v>1368</v>
      </c>
      <c r="M24" s="46">
        <f t="shared" si="5"/>
        <v>3190.5</v>
      </c>
      <c r="N24" s="45"/>
      <c r="O24" s="46">
        <f t="shared" si="6"/>
        <v>9540</v>
      </c>
      <c r="P24" s="46">
        <f t="shared" si="7"/>
        <v>3832.83</v>
      </c>
      <c r="Q24" s="46">
        <f t="shared" si="8"/>
        <v>6880.5</v>
      </c>
      <c r="R24" s="46">
        <f t="shared" si="9"/>
        <v>41167.17</v>
      </c>
      <c r="S24" s="47">
        <v>111</v>
      </c>
    </row>
    <row r="25" spans="1:19" s="48" customFormat="1" ht="33.950000000000003" customHeight="1" x14ac:dyDescent="0.2">
      <c r="A25" s="102">
        <f t="shared" si="0"/>
        <v>21</v>
      </c>
      <c r="B25" s="49" t="s">
        <v>219</v>
      </c>
      <c r="C25" s="49" t="s">
        <v>220</v>
      </c>
      <c r="D25" s="49" t="s">
        <v>85</v>
      </c>
      <c r="E25" s="50" t="s">
        <v>295</v>
      </c>
      <c r="F25" s="39">
        <v>45000</v>
      </c>
      <c r="G25" s="51">
        <v>791.29</v>
      </c>
      <c r="H25" s="46">
        <v>25</v>
      </c>
      <c r="I25" s="46">
        <f t="shared" si="1"/>
        <v>1291.5</v>
      </c>
      <c r="J25" s="46">
        <f t="shared" si="2"/>
        <v>3194.9999999999995</v>
      </c>
      <c r="K25" s="44">
        <f t="shared" si="3"/>
        <v>495.00000000000006</v>
      </c>
      <c r="L25" s="46">
        <f t="shared" si="4"/>
        <v>1368</v>
      </c>
      <c r="M25" s="46">
        <f t="shared" si="5"/>
        <v>3190.5</v>
      </c>
      <c r="N25" s="45">
        <v>2380.2399999999998</v>
      </c>
      <c r="O25" s="46">
        <f t="shared" si="6"/>
        <v>11920.24</v>
      </c>
      <c r="P25" s="46">
        <f t="shared" si="7"/>
        <v>5856.03</v>
      </c>
      <c r="Q25" s="46">
        <f t="shared" si="8"/>
        <v>6880.5</v>
      </c>
      <c r="R25" s="46">
        <f t="shared" si="9"/>
        <v>39143.97</v>
      </c>
      <c r="S25" s="47">
        <v>111</v>
      </c>
    </row>
    <row r="26" spans="1:19" s="48" customFormat="1" ht="33.950000000000003" customHeight="1" x14ac:dyDescent="0.2">
      <c r="A26" s="102">
        <f t="shared" si="0"/>
        <v>22</v>
      </c>
      <c r="B26" s="49" t="s">
        <v>98</v>
      </c>
      <c r="C26" s="49" t="s">
        <v>44</v>
      </c>
      <c r="D26" s="49" t="s">
        <v>99</v>
      </c>
      <c r="E26" s="50" t="s">
        <v>295</v>
      </c>
      <c r="F26" s="39">
        <v>45000</v>
      </c>
      <c r="G26" s="51">
        <v>791.29</v>
      </c>
      <c r="H26" s="46">
        <v>25</v>
      </c>
      <c r="I26" s="46">
        <f t="shared" si="1"/>
        <v>1291.5</v>
      </c>
      <c r="J26" s="46">
        <f t="shared" si="2"/>
        <v>3194.9999999999995</v>
      </c>
      <c r="K26" s="44">
        <f t="shared" si="3"/>
        <v>495.00000000000006</v>
      </c>
      <c r="L26" s="46">
        <f t="shared" si="4"/>
        <v>1368</v>
      </c>
      <c r="M26" s="46">
        <f t="shared" si="5"/>
        <v>3190.5</v>
      </c>
      <c r="N26" s="45">
        <v>2380.2399999999998</v>
      </c>
      <c r="O26" s="46">
        <f t="shared" si="6"/>
        <v>11920.24</v>
      </c>
      <c r="P26" s="46">
        <f t="shared" si="7"/>
        <v>5856.03</v>
      </c>
      <c r="Q26" s="46">
        <f t="shared" si="8"/>
        <v>6880.5</v>
      </c>
      <c r="R26" s="46">
        <f t="shared" si="9"/>
        <v>39143.97</v>
      </c>
      <c r="S26" s="47">
        <v>111</v>
      </c>
    </row>
    <row r="27" spans="1:19" s="48" customFormat="1" ht="33.950000000000003" customHeight="1" x14ac:dyDescent="0.2">
      <c r="A27" s="102">
        <f t="shared" si="0"/>
        <v>23</v>
      </c>
      <c r="B27" s="95" t="s">
        <v>203</v>
      </c>
      <c r="C27" s="93" t="s">
        <v>44</v>
      </c>
      <c r="D27" s="93" t="s">
        <v>85</v>
      </c>
      <c r="E27" s="60" t="s">
        <v>295</v>
      </c>
      <c r="F27" s="51">
        <v>45000</v>
      </c>
      <c r="G27" s="51">
        <v>1148.33</v>
      </c>
      <c r="H27" s="61">
        <v>25</v>
      </c>
      <c r="I27" s="46">
        <f t="shared" si="1"/>
        <v>1291.5</v>
      </c>
      <c r="J27" s="61">
        <f t="shared" si="2"/>
        <v>3194.9999999999995</v>
      </c>
      <c r="K27" s="45">
        <f t="shared" si="3"/>
        <v>495.00000000000006</v>
      </c>
      <c r="L27" s="61">
        <f t="shared" si="4"/>
        <v>1368</v>
      </c>
      <c r="M27" s="61">
        <f t="shared" si="5"/>
        <v>3190.5</v>
      </c>
      <c r="N27" s="45"/>
      <c r="O27" s="61">
        <f t="shared" si="6"/>
        <v>9540</v>
      </c>
      <c r="P27" s="61">
        <f t="shared" si="7"/>
        <v>3832.83</v>
      </c>
      <c r="Q27" s="61">
        <f t="shared" si="8"/>
        <v>6880.5</v>
      </c>
      <c r="R27" s="61">
        <f t="shared" si="9"/>
        <v>41167.17</v>
      </c>
      <c r="S27" s="47">
        <v>111</v>
      </c>
    </row>
    <row r="28" spans="1:19" s="48" customFormat="1" ht="33.950000000000003" customHeight="1" x14ac:dyDescent="0.2">
      <c r="A28" s="102">
        <f t="shared" si="0"/>
        <v>24</v>
      </c>
      <c r="B28" s="49" t="s">
        <v>89</v>
      </c>
      <c r="C28" s="49" t="s">
        <v>44</v>
      </c>
      <c r="D28" s="49" t="s">
        <v>85</v>
      </c>
      <c r="E28" s="50" t="s">
        <v>295</v>
      </c>
      <c r="F28" s="39">
        <v>45000</v>
      </c>
      <c r="G28" s="51">
        <v>791.29</v>
      </c>
      <c r="H28" s="46">
        <v>25</v>
      </c>
      <c r="I28" s="46">
        <f t="shared" si="1"/>
        <v>1291.5</v>
      </c>
      <c r="J28" s="46">
        <f t="shared" si="2"/>
        <v>3194.9999999999995</v>
      </c>
      <c r="K28" s="44">
        <f t="shared" si="3"/>
        <v>495.00000000000006</v>
      </c>
      <c r="L28" s="46">
        <f t="shared" si="4"/>
        <v>1368</v>
      </c>
      <c r="M28" s="46">
        <f t="shared" si="5"/>
        <v>3190.5</v>
      </c>
      <c r="N28" s="45">
        <v>2380.2399999999998</v>
      </c>
      <c r="O28" s="46">
        <f t="shared" si="6"/>
        <v>11920.24</v>
      </c>
      <c r="P28" s="46">
        <f t="shared" si="7"/>
        <v>5856.03</v>
      </c>
      <c r="Q28" s="46">
        <f t="shared" si="8"/>
        <v>6880.5</v>
      </c>
      <c r="R28" s="46">
        <f t="shared" si="9"/>
        <v>39143.97</v>
      </c>
      <c r="S28" s="47">
        <v>111</v>
      </c>
    </row>
    <row r="29" spans="1:19" s="48" customFormat="1" ht="33.950000000000003" customHeight="1" x14ac:dyDescent="0.2">
      <c r="A29" s="102">
        <f t="shared" si="0"/>
        <v>25</v>
      </c>
      <c r="B29" s="49" t="s">
        <v>86</v>
      </c>
      <c r="C29" s="49" t="s">
        <v>44</v>
      </c>
      <c r="D29" s="49" t="s">
        <v>85</v>
      </c>
      <c r="E29" s="50" t="s">
        <v>295</v>
      </c>
      <c r="F29" s="39">
        <v>45000</v>
      </c>
      <c r="G29" s="51">
        <v>1148.33</v>
      </c>
      <c r="H29" s="46">
        <v>25</v>
      </c>
      <c r="I29" s="46">
        <f t="shared" si="1"/>
        <v>1291.5</v>
      </c>
      <c r="J29" s="46">
        <f t="shared" si="2"/>
        <v>3194.9999999999995</v>
      </c>
      <c r="K29" s="44">
        <f t="shared" si="3"/>
        <v>495.00000000000006</v>
      </c>
      <c r="L29" s="46">
        <f t="shared" si="4"/>
        <v>1368</v>
      </c>
      <c r="M29" s="46">
        <f t="shared" si="5"/>
        <v>3190.5</v>
      </c>
      <c r="N29" s="45"/>
      <c r="O29" s="46">
        <f t="shared" si="6"/>
        <v>9540</v>
      </c>
      <c r="P29" s="46">
        <f t="shared" si="7"/>
        <v>3832.83</v>
      </c>
      <c r="Q29" s="46">
        <f t="shared" si="8"/>
        <v>6880.5</v>
      </c>
      <c r="R29" s="46">
        <f t="shared" si="9"/>
        <v>41167.17</v>
      </c>
      <c r="S29" s="47">
        <v>111</v>
      </c>
    </row>
    <row r="30" spans="1:19" s="48" customFormat="1" ht="33.950000000000003" customHeight="1" x14ac:dyDescent="0.2">
      <c r="A30" s="102">
        <f t="shared" si="0"/>
        <v>26</v>
      </c>
      <c r="B30" s="49" t="s">
        <v>211</v>
      </c>
      <c r="C30" s="49" t="s">
        <v>51</v>
      </c>
      <c r="D30" s="49" t="s">
        <v>154</v>
      </c>
      <c r="E30" s="50" t="s">
        <v>293</v>
      </c>
      <c r="F30" s="39">
        <v>40000</v>
      </c>
      <c r="G30" s="51">
        <v>442.65</v>
      </c>
      <c r="H30" s="46">
        <v>25</v>
      </c>
      <c r="I30" s="46">
        <f t="shared" si="1"/>
        <v>1148</v>
      </c>
      <c r="J30" s="46">
        <f t="shared" si="2"/>
        <v>2839.9999999999995</v>
      </c>
      <c r="K30" s="44">
        <f t="shared" si="3"/>
        <v>440.00000000000006</v>
      </c>
      <c r="L30" s="46">
        <f t="shared" si="4"/>
        <v>1216</v>
      </c>
      <c r="M30" s="46">
        <f t="shared" si="5"/>
        <v>2836</v>
      </c>
      <c r="N30" s="45"/>
      <c r="O30" s="46">
        <f t="shared" si="6"/>
        <v>8480</v>
      </c>
      <c r="P30" s="46">
        <f t="shared" si="7"/>
        <v>2831.65</v>
      </c>
      <c r="Q30" s="46">
        <f t="shared" si="8"/>
        <v>6116</v>
      </c>
      <c r="R30" s="46">
        <f t="shared" si="9"/>
        <v>37168.35</v>
      </c>
      <c r="S30" s="47">
        <v>111</v>
      </c>
    </row>
    <row r="31" spans="1:19" s="48" customFormat="1" ht="33.950000000000003" customHeight="1" x14ac:dyDescent="0.2">
      <c r="A31" s="102">
        <f t="shared" si="0"/>
        <v>27</v>
      </c>
      <c r="B31" s="49" t="s">
        <v>111</v>
      </c>
      <c r="C31" s="49" t="s">
        <v>51</v>
      </c>
      <c r="D31" s="49" t="s">
        <v>112</v>
      </c>
      <c r="E31" s="50" t="s">
        <v>293</v>
      </c>
      <c r="F31" s="39">
        <v>31500</v>
      </c>
      <c r="G31" s="51"/>
      <c r="H31" s="46">
        <v>25</v>
      </c>
      <c r="I31" s="46">
        <f t="shared" si="1"/>
        <v>904.05</v>
      </c>
      <c r="J31" s="46">
        <f t="shared" si="2"/>
        <v>2236.5</v>
      </c>
      <c r="K31" s="44">
        <f t="shared" si="3"/>
        <v>346.50000000000006</v>
      </c>
      <c r="L31" s="46">
        <f t="shared" si="4"/>
        <v>957.6</v>
      </c>
      <c r="M31" s="46">
        <f t="shared" si="5"/>
        <v>2233.3500000000004</v>
      </c>
      <c r="N31" s="45"/>
      <c r="O31" s="46">
        <f t="shared" si="6"/>
        <v>6678.0000000000009</v>
      </c>
      <c r="P31" s="46">
        <f t="shared" si="7"/>
        <v>1886.65</v>
      </c>
      <c r="Q31" s="46">
        <f t="shared" si="8"/>
        <v>4816.3500000000004</v>
      </c>
      <c r="R31" s="46">
        <f t="shared" si="9"/>
        <v>29613.35</v>
      </c>
      <c r="S31" s="47">
        <v>111</v>
      </c>
    </row>
    <row r="32" spans="1:19" s="48" customFormat="1" ht="33.950000000000003" customHeight="1" x14ac:dyDescent="0.2">
      <c r="A32" s="102">
        <f t="shared" si="0"/>
        <v>28</v>
      </c>
      <c r="B32" s="49" t="s">
        <v>380</v>
      </c>
      <c r="C32" s="49" t="s">
        <v>51</v>
      </c>
      <c r="D32" s="49" t="s">
        <v>112</v>
      </c>
      <c r="E32" s="43" t="s">
        <v>293</v>
      </c>
      <c r="F32" s="44">
        <v>31800</v>
      </c>
      <c r="G32" s="45"/>
      <c r="H32" s="46">
        <v>25</v>
      </c>
      <c r="I32" s="46">
        <f t="shared" si="1"/>
        <v>912.66</v>
      </c>
      <c r="J32" s="46">
        <f t="shared" si="2"/>
        <v>2257.7999999999997</v>
      </c>
      <c r="K32" s="44">
        <f t="shared" si="3"/>
        <v>349.8</v>
      </c>
      <c r="L32" s="46">
        <f t="shared" si="4"/>
        <v>966.72</v>
      </c>
      <c r="M32" s="46">
        <f t="shared" si="5"/>
        <v>2254.6200000000003</v>
      </c>
      <c r="N32" s="45"/>
      <c r="O32" s="46">
        <f t="shared" si="6"/>
        <v>6741.6</v>
      </c>
      <c r="P32" s="46">
        <f t="shared" si="7"/>
        <v>1904.38</v>
      </c>
      <c r="Q32" s="46">
        <f t="shared" si="8"/>
        <v>4862.22</v>
      </c>
      <c r="R32" s="46">
        <f t="shared" si="9"/>
        <v>29895.62</v>
      </c>
      <c r="S32" s="47">
        <v>111</v>
      </c>
    </row>
    <row r="33" spans="1:19" s="48" customFormat="1" ht="33.950000000000003" customHeight="1" x14ac:dyDescent="0.2">
      <c r="A33" s="102">
        <f t="shared" si="0"/>
        <v>29</v>
      </c>
      <c r="B33" s="49" t="s">
        <v>241</v>
      </c>
      <c r="C33" s="49" t="s">
        <v>51</v>
      </c>
      <c r="D33" s="49" t="s">
        <v>112</v>
      </c>
      <c r="E33" s="50" t="s">
        <v>295</v>
      </c>
      <c r="F33" s="39">
        <v>31500</v>
      </c>
      <c r="G33" s="51"/>
      <c r="H33" s="46">
        <v>25</v>
      </c>
      <c r="I33" s="46">
        <f t="shared" si="1"/>
        <v>904.05</v>
      </c>
      <c r="J33" s="46">
        <f t="shared" si="2"/>
        <v>2236.5</v>
      </c>
      <c r="K33" s="44">
        <f t="shared" si="3"/>
        <v>346.50000000000006</v>
      </c>
      <c r="L33" s="46">
        <f t="shared" si="4"/>
        <v>957.6</v>
      </c>
      <c r="M33" s="46">
        <f t="shared" si="5"/>
        <v>2233.3500000000004</v>
      </c>
      <c r="N33" s="45"/>
      <c r="O33" s="46">
        <f t="shared" si="6"/>
        <v>6678.0000000000009</v>
      </c>
      <c r="P33" s="46">
        <f t="shared" si="7"/>
        <v>1886.65</v>
      </c>
      <c r="Q33" s="46">
        <f t="shared" si="8"/>
        <v>4816.3500000000004</v>
      </c>
      <c r="R33" s="46">
        <f t="shared" si="9"/>
        <v>29613.35</v>
      </c>
      <c r="S33" s="47">
        <v>111</v>
      </c>
    </row>
    <row r="34" spans="1:19" s="48" customFormat="1" ht="33.950000000000003" customHeight="1" x14ac:dyDescent="0.2">
      <c r="A34" s="102">
        <f t="shared" si="0"/>
        <v>30</v>
      </c>
      <c r="B34" s="49" t="s">
        <v>395</v>
      </c>
      <c r="C34" s="49" t="s">
        <v>51</v>
      </c>
      <c r="D34" s="49" t="s">
        <v>112</v>
      </c>
      <c r="E34" s="50" t="s">
        <v>295</v>
      </c>
      <c r="F34" s="39">
        <v>25000</v>
      </c>
      <c r="G34" s="51"/>
      <c r="H34" s="46">
        <v>25</v>
      </c>
      <c r="I34" s="46">
        <f t="shared" si="1"/>
        <v>717.5</v>
      </c>
      <c r="J34" s="46">
        <f t="shared" si="2"/>
        <v>1774.9999999999998</v>
      </c>
      <c r="K34" s="44">
        <f t="shared" si="3"/>
        <v>275</v>
      </c>
      <c r="L34" s="46">
        <f t="shared" si="4"/>
        <v>760</v>
      </c>
      <c r="M34" s="46">
        <f t="shared" si="5"/>
        <v>1772.5000000000002</v>
      </c>
      <c r="N34" s="45"/>
      <c r="O34" s="46">
        <f t="shared" si="6"/>
        <v>5300</v>
      </c>
      <c r="P34" s="46">
        <f t="shared" si="7"/>
        <v>1502.5</v>
      </c>
      <c r="Q34" s="46">
        <f t="shared" si="8"/>
        <v>3822.5</v>
      </c>
      <c r="R34" s="46">
        <f t="shared" si="9"/>
        <v>23497.5</v>
      </c>
      <c r="S34" s="47">
        <v>111</v>
      </c>
    </row>
    <row r="35" spans="1:19" s="48" customFormat="1" ht="33.950000000000003" customHeight="1" x14ac:dyDescent="0.2">
      <c r="A35" s="102">
        <f t="shared" si="0"/>
        <v>31</v>
      </c>
      <c r="B35" s="49" t="s">
        <v>157</v>
      </c>
      <c r="C35" s="49" t="s">
        <v>51</v>
      </c>
      <c r="D35" s="49" t="s">
        <v>413</v>
      </c>
      <c r="E35" s="50" t="s">
        <v>293</v>
      </c>
      <c r="F35" s="39">
        <v>31500</v>
      </c>
      <c r="G35" s="51"/>
      <c r="H35" s="46">
        <v>25</v>
      </c>
      <c r="I35" s="46">
        <f t="shared" si="1"/>
        <v>904.05</v>
      </c>
      <c r="J35" s="46">
        <f t="shared" si="2"/>
        <v>2236.5</v>
      </c>
      <c r="K35" s="44">
        <f t="shared" si="3"/>
        <v>346.50000000000006</v>
      </c>
      <c r="L35" s="46">
        <f t="shared" si="4"/>
        <v>957.6</v>
      </c>
      <c r="M35" s="46">
        <f t="shared" si="5"/>
        <v>2233.3500000000004</v>
      </c>
      <c r="N35" s="45"/>
      <c r="O35" s="46">
        <f t="shared" si="6"/>
        <v>6678.0000000000009</v>
      </c>
      <c r="P35" s="46">
        <f t="shared" si="7"/>
        <v>1886.65</v>
      </c>
      <c r="Q35" s="46">
        <f t="shared" si="8"/>
        <v>4816.3500000000004</v>
      </c>
      <c r="R35" s="46">
        <f t="shared" si="9"/>
        <v>29613.35</v>
      </c>
      <c r="S35" s="47">
        <v>111</v>
      </c>
    </row>
    <row r="36" spans="1:19" s="48" customFormat="1" ht="33.950000000000003" customHeight="1" x14ac:dyDescent="0.2">
      <c r="A36" s="102">
        <f t="shared" si="0"/>
        <v>32</v>
      </c>
      <c r="B36" s="49" t="s">
        <v>285</v>
      </c>
      <c r="C36" s="49" t="s">
        <v>51</v>
      </c>
      <c r="D36" s="49" t="s">
        <v>286</v>
      </c>
      <c r="E36" s="50" t="s">
        <v>293</v>
      </c>
      <c r="F36" s="39">
        <v>31500</v>
      </c>
      <c r="G36" s="51"/>
      <c r="H36" s="46">
        <v>25</v>
      </c>
      <c r="I36" s="46">
        <f t="shared" si="1"/>
        <v>904.05</v>
      </c>
      <c r="J36" s="46">
        <f t="shared" si="2"/>
        <v>2236.5</v>
      </c>
      <c r="K36" s="44">
        <f t="shared" si="3"/>
        <v>346.50000000000006</v>
      </c>
      <c r="L36" s="46">
        <f t="shared" si="4"/>
        <v>957.6</v>
      </c>
      <c r="M36" s="46">
        <f t="shared" si="5"/>
        <v>2233.3500000000004</v>
      </c>
      <c r="N36" s="45"/>
      <c r="O36" s="46">
        <f t="shared" si="6"/>
        <v>6678.0000000000009</v>
      </c>
      <c r="P36" s="46">
        <f t="shared" si="7"/>
        <v>1886.65</v>
      </c>
      <c r="Q36" s="46">
        <f t="shared" si="8"/>
        <v>4816.3500000000004</v>
      </c>
      <c r="R36" s="46">
        <f t="shared" si="9"/>
        <v>29613.35</v>
      </c>
      <c r="S36" s="47">
        <v>111</v>
      </c>
    </row>
    <row r="37" spans="1:19" s="48" customFormat="1" ht="33.950000000000003" customHeight="1" x14ac:dyDescent="0.2">
      <c r="A37" s="102">
        <f t="shared" si="0"/>
        <v>33</v>
      </c>
      <c r="B37" s="49" t="s">
        <v>369</v>
      </c>
      <c r="C37" s="49" t="s">
        <v>51</v>
      </c>
      <c r="D37" s="42" t="s">
        <v>370</v>
      </c>
      <c r="E37" s="50" t="s">
        <v>293</v>
      </c>
      <c r="F37" s="39">
        <v>28000</v>
      </c>
      <c r="G37" s="51"/>
      <c r="H37" s="46">
        <v>25</v>
      </c>
      <c r="I37" s="46">
        <f t="shared" si="1"/>
        <v>803.6</v>
      </c>
      <c r="J37" s="46">
        <f t="shared" si="2"/>
        <v>1987.9999999999998</v>
      </c>
      <c r="K37" s="44">
        <f t="shared" si="3"/>
        <v>308.00000000000006</v>
      </c>
      <c r="L37" s="46">
        <f t="shared" si="4"/>
        <v>851.2</v>
      </c>
      <c r="M37" s="46">
        <f t="shared" si="5"/>
        <v>1985.2</v>
      </c>
      <c r="N37" s="45"/>
      <c r="O37" s="46">
        <f t="shared" si="6"/>
        <v>5936</v>
      </c>
      <c r="P37" s="46">
        <f t="shared" si="7"/>
        <v>1679.8000000000002</v>
      </c>
      <c r="Q37" s="46">
        <f t="shared" si="8"/>
        <v>4281.2</v>
      </c>
      <c r="R37" s="46">
        <f t="shared" si="9"/>
        <v>26320.2</v>
      </c>
      <c r="S37" s="47">
        <v>111</v>
      </c>
    </row>
    <row r="38" spans="1:19" s="48" customFormat="1" ht="33.950000000000003" customHeight="1" x14ac:dyDescent="0.2">
      <c r="A38" s="102">
        <f t="shared" si="0"/>
        <v>34</v>
      </c>
      <c r="B38" s="49" t="s">
        <v>50</v>
      </c>
      <c r="C38" s="49" t="s">
        <v>51</v>
      </c>
      <c r="D38" s="49" t="s">
        <v>52</v>
      </c>
      <c r="E38" s="50" t="s">
        <v>295</v>
      </c>
      <c r="F38" s="39">
        <v>23100</v>
      </c>
      <c r="G38" s="51"/>
      <c r="H38" s="46">
        <v>25</v>
      </c>
      <c r="I38" s="46">
        <f t="shared" si="1"/>
        <v>662.97</v>
      </c>
      <c r="J38" s="46">
        <f t="shared" si="2"/>
        <v>1640.1</v>
      </c>
      <c r="K38" s="44">
        <f t="shared" si="3"/>
        <v>254.10000000000002</v>
      </c>
      <c r="L38" s="46">
        <f t="shared" si="4"/>
        <v>702.24</v>
      </c>
      <c r="M38" s="46">
        <f t="shared" si="5"/>
        <v>1637.7900000000002</v>
      </c>
      <c r="N38" s="45">
        <v>1190.1199999999999</v>
      </c>
      <c r="O38" s="46">
        <f t="shared" si="6"/>
        <v>6087.32</v>
      </c>
      <c r="P38" s="46">
        <f t="shared" si="7"/>
        <v>2580.33</v>
      </c>
      <c r="Q38" s="46">
        <f t="shared" si="8"/>
        <v>3531.99</v>
      </c>
      <c r="R38" s="46">
        <f t="shared" si="9"/>
        <v>20519.669999999998</v>
      </c>
      <c r="S38" s="47">
        <v>111</v>
      </c>
    </row>
    <row r="39" spans="1:19" s="48" customFormat="1" ht="33.950000000000003" customHeight="1" x14ac:dyDescent="0.2">
      <c r="A39" s="102">
        <f t="shared" si="0"/>
        <v>35</v>
      </c>
      <c r="B39" s="49" t="s">
        <v>53</v>
      </c>
      <c r="C39" s="49" t="s">
        <v>51</v>
      </c>
      <c r="D39" s="49" t="s">
        <v>52</v>
      </c>
      <c r="E39" s="50" t="s">
        <v>293</v>
      </c>
      <c r="F39" s="39">
        <v>23100</v>
      </c>
      <c r="G39" s="51"/>
      <c r="H39" s="46">
        <v>25</v>
      </c>
      <c r="I39" s="46">
        <f t="shared" si="1"/>
        <v>662.97</v>
      </c>
      <c r="J39" s="46">
        <f t="shared" si="2"/>
        <v>1640.1</v>
      </c>
      <c r="K39" s="44">
        <f t="shared" si="3"/>
        <v>254.10000000000002</v>
      </c>
      <c r="L39" s="46">
        <f t="shared" si="4"/>
        <v>702.24</v>
      </c>
      <c r="M39" s="46">
        <f t="shared" si="5"/>
        <v>1637.7900000000002</v>
      </c>
      <c r="N39" s="45"/>
      <c r="O39" s="46">
        <f t="shared" si="6"/>
        <v>4897.2</v>
      </c>
      <c r="P39" s="46">
        <f t="shared" si="7"/>
        <v>1390.21</v>
      </c>
      <c r="Q39" s="46">
        <f t="shared" si="8"/>
        <v>3531.99</v>
      </c>
      <c r="R39" s="46">
        <f t="shared" si="9"/>
        <v>21709.79</v>
      </c>
      <c r="S39" s="47">
        <v>111</v>
      </c>
    </row>
    <row r="40" spans="1:19" s="48" customFormat="1" ht="33.950000000000003" customHeight="1" x14ac:dyDescent="0.2">
      <c r="A40" s="102">
        <f t="shared" si="0"/>
        <v>36</v>
      </c>
      <c r="B40" s="49" t="s">
        <v>362</v>
      </c>
      <c r="C40" s="49" t="s">
        <v>51</v>
      </c>
      <c r="D40" s="49" t="s">
        <v>147</v>
      </c>
      <c r="E40" s="50" t="s">
        <v>293</v>
      </c>
      <c r="F40" s="39">
        <v>26000</v>
      </c>
      <c r="G40" s="51"/>
      <c r="H40" s="46">
        <v>25</v>
      </c>
      <c r="I40" s="46">
        <f t="shared" si="1"/>
        <v>746.2</v>
      </c>
      <c r="J40" s="46">
        <f t="shared" si="2"/>
        <v>1845.9999999999998</v>
      </c>
      <c r="K40" s="44">
        <f t="shared" si="3"/>
        <v>286.00000000000006</v>
      </c>
      <c r="L40" s="46">
        <f t="shared" si="4"/>
        <v>790.4</v>
      </c>
      <c r="M40" s="46">
        <f t="shared" si="5"/>
        <v>1843.4</v>
      </c>
      <c r="N40" s="45"/>
      <c r="O40" s="46">
        <f t="shared" si="6"/>
        <v>5512</v>
      </c>
      <c r="P40" s="46">
        <f t="shared" si="7"/>
        <v>1561.6</v>
      </c>
      <c r="Q40" s="46">
        <f t="shared" si="8"/>
        <v>3975.4</v>
      </c>
      <c r="R40" s="46">
        <f t="shared" si="9"/>
        <v>24438.400000000001</v>
      </c>
      <c r="S40" s="47">
        <v>111</v>
      </c>
    </row>
    <row r="41" spans="1:19" s="48" customFormat="1" ht="33.950000000000003" customHeight="1" x14ac:dyDescent="0.2">
      <c r="A41" s="102">
        <f t="shared" si="0"/>
        <v>37</v>
      </c>
      <c r="B41" s="49" t="s">
        <v>185</v>
      </c>
      <c r="C41" s="49" t="s">
        <v>105</v>
      </c>
      <c r="D41" s="49" t="s">
        <v>186</v>
      </c>
      <c r="E41" s="50" t="s">
        <v>295</v>
      </c>
      <c r="F41" s="39">
        <v>60000</v>
      </c>
      <c r="G41" s="51">
        <v>3486.68</v>
      </c>
      <c r="H41" s="46">
        <v>25</v>
      </c>
      <c r="I41" s="46">
        <f t="shared" si="1"/>
        <v>1722</v>
      </c>
      <c r="J41" s="46">
        <f t="shared" si="2"/>
        <v>4260</v>
      </c>
      <c r="K41" s="44">
        <f t="shared" si="3"/>
        <v>660.00000000000011</v>
      </c>
      <c r="L41" s="46">
        <f t="shared" si="4"/>
        <v>1824</v>
      </c>
      <c r="M41" s="46">
        <f t="shared" si="5"/>
        <v>4254</v>
      </c>
      <c r="N41" s="45"/>
      <c r="O41" s="46">
        <f t="shared" si="6"/>
        <v>12720</v>
      </c>
      <c r="P41" s="46">
        <f t="shared" si="7"/>
        <v>7057.68</v>
      </c>
      <c r="Q41" s="46">
        <f t="shared" si="8"/>
        <v>9174</v>
      </c>
      <c r="R41" s="46">
        <f t="shared" si="9"/>
        <v>52942.32</v>
      </c>
      <c r="S41" s="47">
        <v>111</v>
      </c>
    </row>
    <row r="42" spans="1:19" s="48" customFormat="1" ht="33.950000000000003" customHeight="1" x14ac:dyDescent="0.2">
      <c r="A42" s="102">
        <f t="shared" si="0"/>
        <v>38</v>
      </c>
      <c r="B42" s="49" t="s">
        <v>189</v>
      </c>
      <c r="C42" s="49" t="s">
        <v>105</v>
      </c>
      <c r="D42" s="49" t="s">
        <v>190</v>
      </c>
      <c r="E42" s="50" t="s">
        <v>295</v>
      </c>
      <c r="F42" s="39">
        <v>60000</v>
      </c>
      <c r="G42" s="51">
        <v>3486.68</v>
      </c>
      <c r="H42" s="46">
        <v>25</v>
      </c>
      <c r="I42" s="46">
        <f t="shared" si="1"/>
        <v>1722</v>
      </c>
      <c r="J42" s="46">
        <f t="shared" si="2"/>
        <v>4260</v>
      </c>
      <c r="K42" s="44">
        <f t="shared" si="3"/>
        <v>660.00000000000011</v>
      </c>
      <c r="L42" s="46">
        <f t="shared" si="4"/>
        <v>1824</v>
      </c>
      <c r="M42" s="46">
        <f t="shared" si="5"/>
        <v>4254</v>
      </c>
      <c r="N42" s="45"/>
      <c r="O42" s="46">
        <f t="shared" si="6"/>
        <v>12720</v>
      </c>
      <c r="P42" s="46">
        <f t="shared" si="7"/>
        <v>7057.68</v>
      </c>
      <c r="Q42" s="46">
        <f t="shared" si="8"/>
        <v>9174</v>
      </c>
      <c r="R42" s="46">
        <f t="shared" si="9"/>
        <v>52942.32</v>
      </c>
      <c r="S42" s="47">
        <v>111</v>
      </c>
    </row>
    <row r="43" spans="1:19" s="48" customFormat="1" ht="33.950000000000003" customHeight="1" x14ac:dyDescent="0.2">
      <c r="A43" s="102">
        <f t="shared" si="0"/>
        <v>39</v>
      </c>
      <c r="B43" s="49" t="s">
        <v>231</v>
      </c>
      <c r="C43" s="49" t="s">
        <v>105</v>
      </c>
      <c r="D43" s="49" t="s">
        <v>232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1"/>
        <v>1722</v>
      </c>
      <c r="J43" s="46">
        <f t="shared" si="2"/>
        <v>4260</v>
      </c>
      <c r="K43" s="44">
        <f t="shared" si="3"/>
        <v>660.00000000000011</v>
      </c>
      <c r="L43" s="46">
        <f t="shared" si="4"/>
        <v>1824</v>
      </c>
      <c r="M43" s="46">
        <f t="shared" si="5"/>
        <v>4254</v>
      </c>
      <c r="N43" s="45"/>
      <c r="O43" s="46">
        <f t="shared" si="6"/>
        <v>12720</v>
      </c>
      <c r="P43" s="46">
        <f t="shared" si="7"/>
        <v>7057.68</v>
      </c>
      <c r="Q43" s="46">
        <f t="shared" si="8"/>
        <v>9174</v>
      </c>
      <c r="R43" s="46">
        <f t="shared" si="9"/>
        <v>52942.32</v>
      </c>
      <c r="S43" s="47">
        <v>111</v>
      </c>
    </row>
    <row r="44" spans="1:19" s="48" customFormat="1" ht="33.950000000000003" customHeight="1" x14ac:dyDescent="0.2">
      <c r="A44" s="102">
        <f t="shared" si="0"/>
        <v>40</v>
      </c>
      <c r="B44" s="49" t="s">
        <v>104</v>
      </c>
      <c r="C44" s="49" t="s">
        <v>105</v>
      </c>
      <c r="D44" s="49" t="s">
        <v>106</v>
      </c>
      <c r="E44" s="50" t="s">
        <v>295</v>
      </c>
      <c r="F44" s="39">
        <v>60000</v>
      </c>
      <c r="G44" s="51">
        <v>3486.68</v>
      </c>
      <c r="H44" s="46">
        <v>25</v>
      </c>
      <c r="I44" s="46">
        <f t="shared" si="1"/>
        <v>1722</v>
      </c>
      <c r="J44" s="46">
        <f t="shared" si="2"/>
        <v>4260</v>
      </c>
      <c r="K44" s="44">
        <f t="shared" si="3"/>
        <v>660.00000000000011</v>
      </c>
      <c r="L44" s="46">
        <f t="shared" si="4"/>
        <v>1824</v>
      </c>
      <c r="M44" s="46">
        <f t="shared" si="5"/>
        <v>4254</v>
      </c>
      <c r="N44" s="45"/>
      <c r="O44" s="46">
        <f t="shared" si="6"/>
        <v>12720</v>
      </c>
      <c r="P44" s="46">
        <f t="shared" si="7"/>
        <v>7057.68</v>
      </c>
      <c r="Q44" s="46">
        <f t="shared" si="8"/>
        <v>9174</v>
      </c>
      <c r="R44" s="46">
        <f t="shared" si="9"/>
        <v>52942.32</v>
      </c>
      <c r="S44" s="47">
        <v>111</v>
      </c>
    </row>
    <row r="45" spans="1:19" s="48" customFormat="1" ht="33.950000000000003" customHeight="1" x14ac:dyDescent="0.2">
      <c r="A45" s="102">
        <f t="shared" si="0"/>
        <v>41</v>
      </c>
      <c r="B45" s="49" t="s">
        <v>284</v>
      </c>
      <c r="C45" s="49" t="s">
        <v>105</v>
      </c>
      <c r="D45" s="49" t="s">
        <v>106</v>
      </c>
      <c r="E45" s="50" t="s">
        <v>293</v>
      </c>
      <c r="F45" s="39">
        <v>60000</v>
      </c>
      <c r="G45" s="51">
        <v>3248.65</v>
      </c>
      <c r="H45" s="46">
        <v>25</v>
      </c>
      <c r="I45" s="46">
        <f t="shared" si="1"/>
        <v>1722</v>
      </c>
      <c r="J45" s="46">
        <f t="shared" si="2"/>
        <v>4260</v>
      </c>
      <c r="K45" s="44">
        <f t="shared" si="3"/>
        <v>660.00000000000011</v>
      </c>
      <c r="L45" s="46">
        <f t="shared" si="4"/>
        <v>1824</v>
      </c>
      <c r="M45" s="46">
        <f t="shared" si="5"/>
        <v>4254</v>
      </c>
      <c r="N45" s="45">
        <v>1190.1199999999999</v>
      </c>
      <c r="O45" s="46">
        <f t="shared" si="6"/>
        <v>13910.119999999999</v>
      </c>
      <c r="P45" s="46">
        <f t="shared" si="7"/>
        <v>8009.7699999999995</v>
      </c>
      <c r="Q45" s="46">
        <f t="shared" si="8"/>
        <v>9174</v>
      </c>
      <c r="R45" s="46">
        <f t="shared" si="9"/>
        <v>51990.23</v>
      </c>
      <c r="S45" s="47">
        <v>111</v>
      </c>
    </row>
    <row r="46" spans="1:19" s="48" customFormat="1" ht="33.950000000000003" customHeight="1" x14ac:dyDescent="0.2">
      <c r="A46" s="102">
        <f t="shared" si="0"/>
        <v>42</v>
      </c>
      <c r="B46" s="49" t="s">
        <v>198</v>
      </c>
      <c r="C46" s="49" t="s">
        <v>103</v>
      </c>
      <c r="D46" s="49" t="s">
        <v>199</v>
      </c>
      <c r="E46" s="50" t="s">
        <v>295</v>
      </c>
      <c r="F46" s="39">
        <v>65000</v>
      </c>
      <c r="G46" s="51">
        <v>4427.58</v>
      </c>
      <c r="H46" s="46">
        <v>25</v>
      </c>
      <c r="I46" s="46">
        <f t="shared" si="1"/>
        <v>1865.5</v>
      </c>
      <c r="J46" s="46">
        <f t="shared" si="2"/>
        <v>4615</v>
      </c>
      <c r="K46" s="44">
        <f t="shared" si="3"/>
        <v>715.00000000000011</v>
      </c>
      <c r="L46" s="46">
        <f t="shared" si="4"/>
        <v>1976</v>
      </c>
      <c r="M46" s="46">
        <f t="shared" si="5"/>
        <v>4608.5</v>
      </c>
      <c r="N46" s="45"/>
      <c r="O46" s="46">
        <f t="shared" si="6"/>
        <v>13780</v>
      </c>
      <c r="P46" s="46">
        <f t="shared" si="7"/>
        <v>8294.08</v>
      </c>
      <c r="Q46" s="46">
        <f t="shared" si="8"/>
        <v>9938.5</v>
      </c>
      <c r="R46" s="46">
        <f t="shared" si="9"/>
        <v>56705.919999999998</v>
      </c>
      <c r="S46" s="47">
        <v>111</v>
      </c>
    </row>
    <row r="47" spans="1:19" s="48" customFormat="1" ht="33.950000000000003" customHeight="1" x14ac:dyDescent="0.2">
      <c r="A47" s="102">
        <f t="shared" si="0"/>
        <v>43</v>
      </c>
      <c r="B47" s="49" t="s">
        <v>202</v>
      </c>
      <c r="C47" s="49" t="s">
        <v>103</v>
      </c>
      <c r="D47" s="49" t="s">
        <v>106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1"/>
        <v>1722</v>
      </c>
      <c r="J47" s="46">
        <f t="shared" si="2"/>
        <v>4260</v>
      </c>
      <c r="K47" s="44">
        <f t="shared" si="3"/>
        <v>660.00000000000011</v>
      </c>
      <c r="L47" s="46">
        <f t="shared" si="4"/>
        <v>1824</v>
      </c>
      <c r="M47" s="46">
        <f t="shared" si="5"/>
        <v>4254</v>
      </c>
      <c r="N47" s="45"/>
      <c r="O47" s="46">
        <f t="shared" si="6"/>
        <v>12720</v>
      </c>
      <c r="P47" s="46">
        <f t="shared" si="7"/>
        <v>7057.68</v>
      </c>
      <c r="Q47" s="46">
        <f t="shared" si="8"/>
        <v>9174</v>
      </c>
      <c r="R47" s="46">
        <f t="shared" si="9"/>
        <v>52942.32</v>
      </c>
      <c r="S47" s="47">
        <v>111</v>
      </c>
    </row>
    <row r="48" spans="1:19" s="48" customFormat="1" ht="33.75" customHeight="1" x14ac:dyDescent="0.2">
      <c r="A48" s="102">
        <f t="shared" si="0"/>
        <v>44</v>
      </c>
      <c r="B48" s="42" t="s">
        <v>30</v>
      </c>
      <c r="C48" s="42" t="s">
        <v>152</v>
      </c>
      <c r="D48" s="42" t="s">
        <v>54</v>
      </c>
      <c r="E48" s="43" t="s">
        <v>293</v>
      </c>
      <c r="F48" s="44">
        <v>22000</v>
      </c>
      <c r="G48" s="45"/>
      <c r="H48" s="46">
        <v>25</v>
      </c>
      <c r="I48" s="46">
        <f t="shared" si="1"/>
        <v>631.4</v>
      </c>
      <c r="J48" s="46">
        <f t="shared" si="2"/>
        <v>1561.9999999999998</v>
      </c>
      <c r="K48" s="44">
        <f t="shared" si="3"/>
        <v>242.00000000000003</v>
      </c>
      <c r="L48" s="46">
        <f t="shared" si="4"/>
        <v>668.8</v>
      </c>
      <c r="M48" s="46">
        <f t="shared" si="5"/>
        <v>1559.8000000000002</v>
      </c>
      <c r="N48" s="45"/>
      <c r="O48" s="46">
        <f t="shared" si="6"/>
        <v>4664</v>
      </c>
      <c r="P48" s="46">
        <f t="shared" si="7"/>
        <v>1325.1999999999998</v>
      </c>
      <c r="Q48" s="46">
        <f t="shared" si="8"/>
        <v>3363.8</v>
      </c>
      <c r="R48" s="46">
        <f t="shared" si="9"/>
        <v>20674.8</v>
      </c>
      <c r="S48" s="47">
        <v>111</v>
      </c>
    </row>
    <row r="49" spans="1:19" s="48" customFormat="1" ht="33.950000000000003" customHeight="1" x14ac:dyDescent="0.2">
      <c r="A49" s="102">
        <f t="shared" si="0"/>
        <v>45</v>
      </c>
      <c r="B49" s="49" t="s">
        <v>342</v>
      </c>
      <c r="C49" s="49" t="s">
        <v>103</v>
      </c>
      <c r="D49" s="42" t="s">
        <v>54</v>
      </c>
      <c r="E49" s="50" t="s">
        <v>293</v>
      </c>
      <c r="F49" s="39">
        <v>21000</v>
      </c>
      <c r="G49" s="51"/>
      <c r="H49" s="46">
        <v>25</v>
      </c>
      <c r="I49" s="46">
        <f t="shared" si="1"/>
        <v>602.70000000000005</v>
      </c>
      <c r="J49" s="46">
        <f t="shared" si="2"/>
        <v>1490.9999999999998</v>
      </c>
      <c r="K49" s="44">
        <f t="shared" si="3"/>
        <v>231.00000000000003</v>
      </c>
      <c r="L49" s="46">
        <f t="shared" si="4"/>
        <v>638.4</v>
      </c>
      <c r="M49" s="46">
        <f t="shared" si="5"/>
        <v>1488.9</v>
      </c>
      <c r="N49" s="45"/>
      <c r="O49" s="46">
        <f t="shared" si="6"/>
        <v>4452</v>
      </c>
      <c r="P49" s="46">
        <f t="shared" si="7"/>
        <v>1266.0999999999999</v>
      </c>
      <c r="Q49" s="46">
        <f t="shared" si="8"/>
        <v>3210.8999999999996</v>
      </c>
      <c r="R49" s="46">
        <f t="shared" si="9"/>
        <v>19733.900000000001</v>
      </c>
      <c r="S49" s="47">
        <v>111</v>
      </c>
    </row>
    <row r="50" spans="1:19" s="48" customFormat="1" ht="33.950000000000003" customHeight="1" x14ac:dyDescent="0.2">
      <c r="A50" s="102">
        <f t="shared" si="0"/>
        <v>46</v>
      </c>
      <c r="B50" s="49" t="s">
        <v>245</v>
      </c>
      <c r="C50" s="49" t="s">
        <v>39</v>
      </c>
      <c r="D50" s="49" t="s">
        <v>246</v>
      </c>
      <c r="E50" s="50" t="s">
        <v>295</v>
      </c>
      <c r="F50" s="39">
        <v>60000</v>
      </c>
      <c r="G50" s="51">
        <v>3486.68</v>
      </c>
      <c r="H50" s="46">
        <v>25</v>
      </c>
      <c r="I50" s="46">
        <f t="shared" si="1"/>
        <v>1722</v>
      </c>
      <c r="J50" s="46">
        <f t="shared" si="2"/>
        <v>4260</v>
      </c>
      <c r="K50" s="44">
        <f t="shared" si="3"/>
        <v>660.00000000000011</v>
      </c>
      <c r="L50" s="46">
        <f t="shared" si="4"/>
        <v>1824</v>
      </c>
      <c r="M50" s="46">
        <f t="shared" si="5"/>
        <v>4254</v>
      </c>
      <c r="N50" s="45"/>
      <c r="O50" s="46">
        <f t="shared" si="6"/>
        <v>12720</v>
      </c>
      <c r="P50" s="46">
        <f t="shared" si="7"/>
        <v>7057.68</v>
      </c>
      <c r="Q50" s="46">
        <f t="shared" si="8"/>
        <v>9174</v>
      </c>
      <c r="R50" s="46">
        <f t="shared" si="9"/>
        <v>52942.32</v>
      </c>
      <c r="S50" s="47">
        <v>111</v>
      </c>
    </row>
    <row r="51" spans="1:19" s="48" customFormat="1" ht="33.950000000000003" customHeight="1" x14ac:dyDescent="0.2">
      <c r="A51" s="102">
        <f t="shared" si="0"/>
        <v>47</v>
      </c>
      <c r="B51" s="49" t="s">
        <v>275</v>
      </c>
      <c r="C51" s="49" t="s">
        <v>39</v>
      </c>
      <c r="D51" s="49" t="s">
        <v>264</v>
      </c>
      <c r="E51" s="50" t="s">
        <v>295</v>
      </c>
      <c r="F51" s="39">
        <v>60000</v>
      </c>
      <c r="G51" s="51">
        <v>3486.68</v>
      </c>
      <c r="H51" s="46">
        <v>25</v>
      </c>
      <c r="I51" s="46">
        <f t="shared" si="1"/>
        <v>1722</v>
      </c>
      <c r="J51" s="46">
        <f t="shared" si="2"/>
        <v>4260</v>
      </c>
      <c r="K51" s="44">
        <f t="shared" si="3"/>
        <v>660.00000000000011</v>
      </c>
      <c r="L51" s="46">
        <f t="shared" si="4"/>
        <v>1824</v>
      </c>
      <c r="M51" s="46">
        <f t="shared" si="5"/>
        <v>4254</v>
      </c>
      <c r="N51" s="45"/>
      <c r="O51" s="46">
        <f t="shared" si="6"/>
        <v>12720</v>
      </c>
      <c r="P51" s="46">
        <f t="shared" si="7"/>
        <v>7057.68</v>
      </c>
      <c r="Q51" s="46">
        <f t="shared" si="8"/>
        <v>9174</v>
      </c>
      <c r="R51" s="46">
        <f t="shared" si="9"/>
        <v>52942.32</v>
      </c>
      <c r="S51" s="47">
        <v>111</v>
      </c>
    </row>
    <row r="52" spans="1:19" s="48" customFormat="1" ht="33.950000000000003" customHeight="1" x14ac:dyDescent="0.2">
      <c r="A52" s="102">
        <f t="shared" si="0"/>
        <v>48</v>
      </c>
      <c r="B52" s="49" t="s">
        <v>94</v>
      </c>
      <c r="C52" s="49" t="s">
        <v>39</v>
      </c>
      <c r="D52" s="49" t="s">
        <v>340</v>
      </c>
      <c r="E52" s="50" t="s">
        <v>295</v>
      </c>
      <c r="F52" s="39">
        <v>45000</v>
      </c>
      <c r="G52" s="51">
        <v>1148.33</v>
      </c>
      <c r="H52" s="46">
        <v>25</v>
      </c>
      <c r="I52" s="46">
        <f t="shared" si="1"/>
        <v>1291.5</v>
      </c>
      <c r="J52" s="46">
        <f t="shared" si="2"/>
        <v>3194.9999999999995</v>
      </c>
      <c r="K52" s="44">
        <f t="shared" si="3"/>
        <v>495.00000000000006</v>
      </c>
      <c r="L52" s="46">
        <f t="shared" si="4"/>
        <v>1368</v>
      </c>
      <c r="M52" s="46">
        <f t="shared" si="5"/>
        <v>3190.5</v>
      </c>
      <c r="N52" s="45"/>
      <c r="O52" s="46">
        <f t="shared" si="6"/>
        <v>9540</v>
      </c>
      <c r="P52" s="46">
        <f t="shared" si="7"/>
        <v>3832.83</v>
      </c>
      <c r="Q52" s="46">
        <f t="shared" si="8"/>
        <v>6880.5</v>
      </c>
      <c r="R52" s="46">
        <f t="shared" si="9"/>
        <v>41167.17</v>
      </c>
      <c r="S52" s="47">
        <v>111</v>
      </c>
    </row>
    <row r="53" spans="1:19" s="48" customFormat="1" ht="33.950000000000003" customHeight="1" x14ac:dyDescent="0.2">
      <c r="A53" s="102">
        <f t="shared" si="0"/>
        <v>49</v>
      </c>
      <c r="B53" s="49" t="s">
        <v>132</v>
      </c>
      <c r="C53" s="49" t="s">
        <v>39</v>
      </c>
      <c r="D53" s="49" t="s">
        <v>330</v>
      </c>
      <c r="E53" s="50" t="s">
        <v>293</v>
      </c>
      <c r="F53" s="39">
        <v>35000</v>
      </c>
      <c r="G53" s="51"/>
      <c r="H53" s="46">
        <v>25</v>
      </c>
      <c r="I53" s="46">
        <f t="shared" si="1"/>
        <v>1004.5</v>
      </c>
      <c r="J53" s="46">
        <f t="shared" si="2"/>
        <v>2485</v>
      </c>
      <c r="K53" s="44">
        <f t="shared" si="3"/>
        <v>385.00000000000006</v>
      </c>
      <c r="L53" s="46">
        <f t="shared" si="4"/>
        <v>1064</v>
      </c>
      <c r="M53" s="46">
        <f t="shared" si="5"/>
        <v>2481.5</v>
      </c>
      <c r="N53" s="45">
        <v>2380.2399999999998</v>
      </c>
      <c r="O53" s="46">
        <f t="shared" si="6"/>
        <v>9800.24</v>
      </c>
      <c r="P53" s="46">
        <f t="shared" si="7"/>
        <v>4473.74</v>
      </c>
      <c r="Q53" s="46">
        <f t="shared" si="8"/>
        <v>5351.5</v>
      </c>
      <c r="R53" s="46">
        <f t="shared" si="9"/>
        <v>30526.260000000002</v>
      </c>
      <c r="S53" s="47">
        <v>111</v>
      </c>
    </row>
    <row r="54" spans="1:19" s="48" customFormat="1" ht="33.950000000000003" customHeight="1" x14ac:dyDescent="0.2">
      <c r="A54" s="102">
        <f t="shared" si="0"/>
        <v>50</v>
      </c>
      <c r="B54" s="49" t="s">
        <v>207</v>
      </c>
      <c r="C54" s="49" t="s">
        <v>39</v>
      </c>
      <c r="D54" s="49" t="s">
        <v>330</v>
      </c>
      <c r="E54" s="50" t="s">
        <v>294</v>
      </c>
      <c r="F54" s="39">
        <v>35000</v>
      </c>
      <c r="G54" s="51"/>
      <c r="H54" s="46">
        <v>25</v>
      </c>
      <c r="I54" s="46">
        <f t="shared" si="1"/>
        <v>1004.5</v>
      </c>
      <c r="J54" s="46">
        <f t="shared" si="2"/>
        <v>2485</v>
      </c>
      <c r="K54" s="44">
        <f t="shared" si="3"/>
        <v>385.00000000000006</v>
      </c>
      <c r="L54" s="46">
        <f t="shared" si="4"/>
        <v>1064</v>
      </c>
      <c r="M54" s="46">
        <f t="shared" si="5"/>
        <v>2481.5</v>
      </c>
      <c r="N54" s="45"/>
      <c r="O54" s="46">
        <f t="shared" si="6"/>
        <v>7420</v>
      </c>
      <c r="P54" s="46">
        <f t="shared" si="7"/>
        <v>2093.5</v>
      </c>
      <c r="Q54" s="46">
        <f t="shared" si="8"/>
        <v>5351.5</v>
      </c>
      <c r="R54" s="46">
        <f t="shared" si="9"/>
        <v>32906.5</v>
      </c>
      <c r="S54" s="47">
        <v>111</v>
      </c>
    </row>
    <row r="55" spans="1:19" s="48" customFormat="1" ht="33.950000000000003" customHeight="1" x14ac:dyDescent="0.2">
      <c r="A55" s="102">
        <f t="shared" si="0"/>
        <v>51</v>
      </c>
      <c r="B55" s="49" t="s">
        <v>125</v>
      </c>
      <c r="C55" s="49" t="s">
        <v>39</v>
      </c>
      <c r="D55" s="49" t="s">
        <v>330</v>
      </c>
      <c r="E55" s="50" t="s">
        <v>293</v>
      </c>
      <c r="F55" s="39">
        <v>35000</v>
      </c>
      <c r="G55" s="51"/>
      <c r="H55" s="46">
        <v>25</v>
      </c>
      <c r="I55" s="46">
        <f t="shared" si="1"/>
        <v>1004.5</v>
      </c>
      <c r="J55" s="46">
        <f t="shared" si="2"/>
        <v>2485</v>
      </c>
      <c r="K55" s="44">
        <f t="shared" si="3"/>
        <v>385.00000000000006</v>
      </c>
      <c r="L55" s="46">
        <f t="shared" si="4"/>
        <v>1064</v>
      </c>
      <c r="M55" s="46">
        <f t="shared" si="5"/>
        <v>2481.5</v>
      </c>
      <c r="N55" s="45"/>
      <c r="O55" s="46">
        <f t="shared" si="6"/>
        <v>7420</v>
      </c>
      <c r="P55" s="46">
        <f t="shared" si="7"/>
        <v>2093.5</v>
      </c>
      <c r="Q55" s="46">
        <f t="shared" si="8"/>
        <v>5351.5</v>
      </c>
      <c r="R55" s="46">
        <f t="shared" si="9"/>
        <v>32906.5</v>
      </c>
      <c r="S55" s="47">
        <v>111</v>
      </c>
    </row>
    <row r="56" spans="1:19" s="48" customFormat="1" ht="33.950000000000003" customHeight="1" x14ac:dyDescent="0.2">
      <c r="A56" s="102">
        <f t="shared" si="0"/>
        <v>52</v>
      </c>
      <c r="B56" s="49" t="s">
        <v>314</v>
      </c>
      <c r="C56" s="49" t="s">
        <v>39</v>
      </c>
      <c r="D56" s="49" t="s">
        <v>90</v>
      </c>
      <c r="E56" s="43" t="s">
        <v>293</v>
      </c>
      <c r="F56" s="44">
        <v>35000</v>
      </c>
      <c r="G56" s="45"/>
      <c r="H56" s="46">
        <v>25</v>
      </c>
      <c r="I56" s="46">
        <f t="shared" si="1"/>
        <v>1004.5</v>
      </c>
      <c r="J56" s="46">
        <f t="shared" si="2"/>
        <v>2485</v>
      </c>
      <c r="K56" s="44">
        <f t="shared" si="3"/>
        <v>385.00000000000006</v>
      </c>
      <c r="L56" s="46">
        <f t="shared" si="4"/>
        <v>1064</v>
      </c>
      <c r="M56" s="46">
        <f t="shared" si="5"/>
        <v>2481.5</v>
      </c>
      <c r="N56" s="45"/>
      <c r="O56" s="46">
        <f t="shared" si="6"/>
        <v>7420</v>
      </c>
      <c r="P56" s="46">
        <f t="shared" si="7"/>
        <v>2093.5</v>
      </c>
      <c r="Q56" s="46">
        <f t="shared" si="8"/>
        <v>5351.5</v>
      </c>
      <c r="R56" s="46">
        <f t="shared" si="9"/>
        <v>32906.5</v>
      </c>
      <c r="S56" s="47">
        <v>111</v>
      </c>
    </row>
    <row r="57" spans="1:19" s="48" customFormat="1" ht="33.950000000000003" customHeight="1" x14ac:dyDescent="0.2">
      <c r="A57" s="102">
        <f t="shared" si="0"/>
        <v>53</v>
      </c>
      <c r="B57" s="49" t="s">
        <v>325</v>
      </c>
      <c r="C57" s="49" t="s">
        <v>39</v>
      </c>
      <c r="D57" s="49" t="s">
        <v>166</v>
      </c>
      <c r="E57" s="50" t="s">
        <v>293</v>
      </c>
      <c r="F57" s="39">
        <v>35000</v>
      </c>
      <c r="G57" s="51"/>
      <c r="H57" s="46">
        <v>25</v>
      </c>
      <c r="I57" s="46">
        <f t="shared" si="1"/>
        <v>1004.5</v>
      </c>
      <c r="J57" s="46">
        <f t="shared" si="2"/>
        <v>2485</v>
      </c>
      <c r="K57" s="44">
        <f t="shared" si="3"/>
        <v>385.00000000000006</v>
      </c>
      <c r="L57" s="46">
        <f t="shared" si="4"/>
        <v>1064</v>
      </c>
      <c r="M57" s="46">
        <f t="shared" si="5"/>
        <v>2481.5</v>
      </c>
      <c r="N57" s="45"/>
      <c r="O57" s="46">
        <f t="shared" si="6"/>
        <v>7420</v>
      </c>
      <c r="P57" s="46">
        <f t="shared" si="7"/>
        <v>2093.5</v>
      </c>
      <c r="Q57" s="46">
        <f t="shared" si="8"/>
        <v>5351.5</v>
      </c>
      <c r="R57" s="46">
        <f t="shared" si="9"/>
        <v>32906.5</v>
      </c>
      <c r="S57" s="47">
        <v>111</v>
      </c>
    </row>
    <row r="58" spans="1:19" s="48" customFormat="1" ht="33.950000000000003" customHeight="1" x14ac:dyDescent="0.2">
      <c r="A58" s="102">
        <f t="shared" si="0"/>
        <v>54</v>
      </c>
      <c r="B58" s="49" t="s">
        <v>145</v>
      </c>
      <c r="C58" s="49" t="s">
        <v>39</v>
      </c>
      <c r="D58" s="49" t="s">
        <v>45</v>
      </c>
      <c r="E58" s="50" t="s">
        <v>295</v>
      </c>
      <c r="F58" s="39">
        <v>28875</v>
      </c>
      <c r="G58" s="51"/>
      <c r="H58" s="46">
        <v>25</v>
      </c>
      <c r="I58" s="46">
        <f t="shared" si="1"/>
        <v>828.71249999999998</v>
      </c>
      <c r="J58" s="46">
        <f t="shared" si="2"/>
        <v>2050.125</v>
      </c>
      <c r="K58" s="44">
        <f t="shared" si="3"/>
        <v>317.62500000000006</v>
      </c>
      <c r="L58" s="46">
        <f t="shared" si="4"/>
        <v>877.8</v>
      </c>
      <c r="M58" s="46">
        <f t="shared" si="5"/>
        <v>2047.2375000000002</v>
      </c>
      <c r="N58" s="45"/>
      <c r="O58" s="46">
        <f t="shared" si="6"/>
        <v>6121.5</v>
      </c>
      <c r="P58" s="46">
        <f t="shared" si="7"/>
        <v>1731.5124999999998</v>
      </c>
      <c r="Q58" s="46">
        <f t="shared" si="8"/>
        <v>4414.9875000000002</v>
      </c>
      <c r="R58" s="46">
        <f t="shared" si="9"/>
        <v>27143.487499999999</v>
      </c>
      <c r="S58" s="47">
        <v>111</v>
      </c>
    </row>
    <row r="59" spans="1:19" s="48" customFormat="1" ht="33.950000000000003" customHeight="1" x14ac:dyDescent="0.2">
      <c r="A59" s="102">
        <f t="shared" si="0"/>
        <v>55</v>
      </c>
      <c r="B59" s="49" t="s">
        <v>82</v>
      </c>
      <c r="C59" s="49" t="s">
        <v>302</v>
      </c>
      <c r="D59" s="49" t="s">
        <v>83</v>
      </c>
      <c r="E59" s="50" t="s">
        <v>295</v>
      </c>
      <c r="F59" s="39">
        <v>68000</v>
      </c>
      <c r="G59" s="51">
        <v>4754.09</v>
      </c>
      <c r="H59" s="46">
        <v>25</v>
      </c>
      <c r="I59" s="46">
        <f t="shared" si="1"/>
        <v>1951.6</v>
      </c>
      <c r="J59" s="46">
        <f t="shared" si="2"/>
        <v>4828</v>
      </c>
      <c r="K59" s="44">
        <f t="shared" si="3"/>
        <v>748.00000000000011</v>
      </c>
      <c r="L59" s="46">
        <f t="shared" si="4"/>
        <v>2067.1999999999998</v>
      </c>
      <c r="M59" s="46">
        <f t="shared" si="5"/>
        <v>4821.2000000000007</v>
      </c>
      <c r="N59" s="45">
        <v>1190.1199999999999</v>
      </c>
      <c r="O59" s="46">
        <f t="shared" si="6"/>
        <v>15606.119999999999</v>
      </c>
      <c r="P59" s="46">
        <f t="shared" si="7"/>
        <v>9988.0099999999984</v>
      </c>
      <c r="Q59" s="46">
        <f t="shared" si="8"/>
        <v>10397.200000000001</v>
      </c>
      <c r="R59" s="46">
        <f t="shared" si="9"/>
        <v>58011.990000000005</v>
      </c>
      <c r="S59" s="47">
        <v>111</v>
      </c>
    </row>
    <row r="60" spans="1:19" s="48" customFormat="1" ht="33.950000000000003" customHeight="1" x14ac:dyDescent="0.2">
      <c r="A60" s="102">
        <f t="shared" si="0"/>
        <v>56</v>
      </c>
      <c r="B60" s="49" t="s">
        <v>222</v>
      </c>
      <c r="C60" s="49" t="s">
        <v>31</v>
      </c>
      <c r="D60" s="49" t="s">
        <v>336</v>
      </c>
      <c r="E60" s="50" t="s">
        <v>295</v>
      </c>
      <c r="F60" s="39">
        <v>45000</v>
      </c>
      <c r="G60" s="51">
        <v>791.29</v>
      </c>
      <c r="H60" s="46">
        <v>25</v>
      </c>
      <c r="I60" s="46">
        <f t="shared" si="1"/>
        <v>1291.5</v>
      </c>
      <c r="J60" s="46">
        <f t="shared" si="2"/>
        <v>3194.9999999999995</v>
      </c>
      <c r="K60" s="44">
        <f t="shared" si="3"/>
        <v>495.00000000000006</v>
      </c>
      <c r="L60" s="46">
        <f t="shared" si="4"/>
        <v>1368</v>
      </c>
      <c r="M60" s="46">
        <f t="shared" si="5"/>
        <v>3190.5</v>
      </c>
      <c r="N60" s="45">
        <v>2380.2399999999998</v>
      </c>
      <c r="O60" s="46">
        <f t="shared" si="6"/>
        <v>11920.24</v>
      </c>
      <c r="P60" s="46">
        <f t="shared" si="7"/>
        <v>5856.03</v>
      </c>
      <c r="Q60" s="46">
        <f t="shared" si="8"/>
        <v>6880.5</v>
      </c>
      <c r="R60" s="46">
        <f t="shared" si="9"/>
        <v>39143.97</v>
      </c>
      <c r="S60" s="47">
        <v>111</v>
      </c>
    </row>
    <row r="61" spans="1:19" s="48" customFormat="1" ht="33.950000000000003" customHeight="1" x14ac:dyDescent="0.2">
      <c r="A61" s="102">
        <f t="shared" si="0"/>
        <v>57</v>
      </c>
      <c r="B61" s="49" t="s">
        <v>243</v>
      </c>
      <c r="C61" s="49" t="s">
        <v>31</v>
      </c>
      <c r="D61" s="49" t="s">
        <v>223</v>
      </c>
      <c r="E61" s="50" t="s">
        <v>295</v>
      </c>
      <c r="F61" s="39">
        <v>31500</v>
      </c>
      <c r="G61" s="51"/>
      <c r="H61" s="46">
        <v>25</v>
      </c>
      <c r="I61" s="46">
        <f t="shared" si="1"/>
        <v>904.05</v>
      </c>
      <c r="J61" s="46">
        <f t="shared" si="2"/>
        <v>2236.5</v>
      </c>
      <c r="K61" s="44">
        <f t="shared" si="3"/>
        <v>346.50000000000006</v>
      </c>
      <c r="L61" s="46">
        <f t="shared" si="4"/>
        <v>957.6</v>
      </c>
      <c r="M61" s="46">
        <f t="shared" si="5"/>
        <v>2233.3500000000004</v>
      </c>
      <c r="N61" s="45"/>
      <c r="O61" s="46">
        <f t="shared" si="6"/>
        <v>6678.0000000000009</v>
      </c>
      <c r="P61" s="46">
        <f t="shared" si="7"/>
        <v>1886.65</v>
      </c>
      <c r="Q61" s="46">
        <f t="shared" si="8"/>
        <v>4816.3500000000004</v>
      </c>
      <c r="R61" s="46">
        <f t="shared" si="9"/>
        <v>29613.35</v>
      </c>
      <c r="S61" s="47">
        <v>111</v>
      </c>
    </row>
    <row r="62" spans="1:19" s="48" customFormat="1" ht="33.950000000000003" customHeight="1" x14ac:dyDescent="0.2">
      <c r="A62" s="102">
        <f t="shared" si="0"/>
        <v>58</v>
      </c>
      <c r="B62" s="49" t="s">
        <v>197</v>
      </c>
      <c r="C62" s="49" t="s">
        <v>31</v>
      </c>
      <c r="D62" s="49" t="s">
        <v>223</v>
      </c>
      <c r="E62" s="50" t="s">
        <v>295</v>
      </c>
      <c r="F62" s="39">
        <v>50000</v>
      </c>
      <c r="G62" s="51">
        <v>1854</v>
      </c>
      <c r="H62" s="46">
        <v>25</v>
      </c>
      <c r="I62" s="46">
        <f t="shared" si="1"/>
        <v>1435</v>
      </c>
      <c r="J62" s="46">
        <f t="shared" si="2"/>
        <v>3549.9999999999995</v>
      </c>
      <c r="K62" s="44">
        <f t="shared" si="3"/>
        <v>550</v>
      </c>
      <c r="L62" s="46">
        <f t="shared" si="4"/>
        <v>1520</v>
      </c>
      <c r="M62" s="46">
        <f t="shared" si="5"/>
        <v>3545.0000000000005</v>
      </c>
      <c r="N62" s="45"/>
      <c r="O62" s="46">
        <f t="shared" si="6"/>
        <v>10600</v>
      </c>
      <c r="P62" s="46">
        <f t="shared" si="7"/>
        <v>4834</v>
      </c>
      <c r="Q62" s="46">
        <f t="shared" si="8"/>
        <v>7645</v>
      </c>
      <c r="R62" s="46">
        <f t="shared" si="9"/>
        <v>45166</v>
      </c>
      <c r="S62" s="47">
        <v>111</v>
      </c>
    </row>
    <row r="63" spans="1:19" s="48" customFormat="1" ht="33.950000000000003" customHeight="1" x14ac:dyDescent="0.2">
      <c r="A63" s="102">
        <f t="shared" si="0"/>
        <v>59</v>
      </c>
      <c r="B63" s="49" t="s">
        <v>226</v>
      </c>
      <c r="C63" s="49" t="s">
        <v>31</v>
      </c>
      <c r="D63" s="49" t="s">
        <v>223</v>
      </c>
      <c r="E63" s="50" t="s">
        <v>293</v>
      </c>
      <c r="F63" s="39">
        <v>31500</v>
      </c>
      <c r="G63" s="51"/>
      <c r="H63" s="46">
        <v>25</v>
      </c>
      <c r="I63" s="46">
        <f t="shared" si="1"/>
        <v>904.05</v>
      </c>
      <c r="J63" s="46">
        <f t="shared" si="2"/>
        <v>2236.5</v>
      </c>
      <c r="K63" s="44">
        <f t="shared" si="3"/>
        <v>346.50000000000006</v>
      </c>
      <c r="L63" s="46">
        <f t="shared" si="4"/>
        <v>957.6</v>
      </c>
      <c r="M63" s="46">
        <f t="shared" si="5"/>
        <v>2233.3500000000004</v>
      </c>
      <c r="N63" s="45"/>
      <c r="O63" s="46">
        <f t="shared" si="6"/>
        <v>6678.0000000000009</v>
      </c>
      <c r="P63" s="46">
        <f t="shared" si="7"/>
        <v>1886.65</v>
      </c>
      <c r="Q63" s="46">
        <f t="shared" si="8"/>
        <v>4816.3500000000004</v>
      </c>
      <c r="R63" s="46">
        <f t="shared" si="9"/>
        <v>29613.35</v>
      </c>
      <c r="S63" s="47">
        <v>111</v>
      </c>
    </row>
    <row r="64" spans="1:19" s="48" customFormat="1" ht="33.950000000000003" customHeight="1" x14ac:dyDescent="0.2">
      <c r="A64" s="102">
        <f t="shared" si="0"/>
        <v>60</v>
      </c>
      <c r="B64" s="49" t="s">
        <v>224</v>
      </c>
      <c r="C64" s="49" t="s">
        <v>225</v>
      </c>
      <c r="D64" s="49" t="s">
        <v>217</v>
      </c>
      <c r="E64" s="50" t="s">
        <v>295</v>
      </c>
      <c r="F64" s="39">
        <v>60000</v>
      </c>
      <c r="G64" s="51">
        <v>3248.65</v>
      </c>
      <c r="H64" s="46">
        <v>25</v>
      </c>
      <c r="I64" s="46">
        <f t="shared" si="1"/>
        <v>1722</v>
      </c>
      <c r="J64" s="46">
        <f t="shared" si="2"/>
        <v>4260</v>
      </c>
      <c r="K64" s="44">
        <f t="shared" si="3"/>
        <v>660.00000000000011</v>
      </c>
      <c r="L64" s="46">
        <f t="shared" si="4"/>
        <v>1824</v>
      </c>
      <c r="M64" s="46">
        <f t="shared" si="5"/>
        <v>4254</v>
      </c>
      <c r="N64" s="45">
        <v>1190.1199999999999</v>
      </c>
      <c r="O64" s="46">
        <f t="shared" si="6"/>
        <v>13910.119999999999</v>
      </c>
      <c r="P64" s="46">
        <f t="shared" si="7"/>
        <v>8009.7699999999995</v>
      </c>
      <c r="Q64" s="46">
        <f t="shared" si="8"/>
        <v>9174</v>
      </c>
      <c r="R64" s="46">
        <f t="shared" si="9"/>
        <v>51990.23</v>
      </c>
      <c r="S64" s="47">
        <v>111</v>
      </c>
    </row>
    <row r="65" spans="1:19" s="48" customFormat="1" ht="33.950000000000003" customHeight="1" x14ac:dyDescent="0.2">
      <c r="A65" s="102">
        <f t="shared" si="0"/>
        <v>61</v>
      </c>
      <c r="B65" s="49" t="s">
        <v>120</v>
      </c>
      <c r="C65" s="49" t="s">
        <v>43</v>
      </c>
      <c r="D65" s="49" t="s">
        <v>303</v>
      </c>
      <c r="E65" s="50" t="s">
        <v>293</v>
      </c>
      <c r="F65" s="39">
        <v>27300</v>
      </c>
      <c r="G65" s="51"/>
      <c r="H65" s="46">
        <v>25</v>
      </c>
      <c r="I65" s="46">
        <f t="shared" si="1"/>
        <v>783.51</v>
      </c>
      <c r="J65" s="46">
        <f t="shared" si="2"/>
        <v>1938.2999999999997</v>
      </c>
      <c r="K65" s="44">
        <f t="shared" si="3"/>
        <v>300.3</v>
      </c>
      <c r="L65" s="46">
        <f t="shared" si="4"/>
        <v>829.92</v>
      </c>
      <c r="M65" s="46">
        <f t="shared" si="5"/>
        <v>1935.5700000000002</v>
      </c>
      <c r="N65" s="45"/>
      <c r="O65" s="46">
        <f t="shared" si="6"/>
        <v>5787.6</v>
      </c>
      <c r="P65" s="46">
        <f t="shared" si="7"/>
        <v>1638.4299999999998</v>
      </c>
      <c r="Q65" s="46">
        <f t="shared" si="8"/>
        <v>4174.17</v>
      </c>
      <c r="R65" s="46">
        <f t="shared" si="9"/>
        <v>25661.57</v>
      </c>
      <c r="S65" s="47">
        <v>111</v>
      </c>
    </row>
    <row r="66" spans="1:19" s="48" customFormat="1" ht="33.950000000000003" customHeight="1" x14ac:dyDescent="0.2">
      <c r="A66" s="102">
        <f t="shared" si="0"/>
        <v>62</v>
      </c>
      <c r="B66" s="49" t="s">
        <v>101</v>
      </c>
      <c r="C66" s="49" t="s">
        <v>43</v>
      </c>
      <c r="D66" s="49" t="s">
        <v>303</v>
      </c>
      <c r="E66" s="50" t="s">
        <v>293</v>
      </c>
      <c r="F66" s="39">
        <v>27300</v>
      </c>
      <c r="G66" s="51"/>
      <c r="H66" s="46">
        <v>25</v>
      </c>
      <c r="I66" s="46">
        <f t="shared" si="1"/>
        <v>783.51</v>
      </c>
      <c r="J66" s="46">
        <f t="shared" si="2"/>
        <v>1938.2999999999997</v>
      </c>
      <c r="K66" s="44">
        <f t="shared" si="3"/>
        <v>300.3</v>
      </c>
      <c r="L66" s="46">
        <f t="shared" si="4"/>
        <v>829.92</v>
      </c>
      <c r="M66" s="46">
        <f t="shared" si="5"/>
        <v>1935.5700000000002</v>
      </c>
      <c r="N66" s="45"/>
      <c r="O66" s="46">
        <f t="shared" si="6"/>
        <v>5787.6</v>
      </c>
      <c r="P66" s="46">
        <f t="shared" si="7"/>
        <v>1638.4299999999998</v>
      </c>
      <c r="Q66" s="46">
        <f t="shared" si="8"/>
        <v>4174.17</v>
      </c>
      <c r="R66" s="46">
        <f t="shared" si="9"/>
        <v>25661.57</v>
      </c>
      <c r="S66" s="47">
        <v>111</v>
      </c>
    </row>
    <row r="67" spans="1:19" s="48" customFormat="1" ht="33.950000000000003" customHeight="1" x14ac:dyDescent="0.2">
      <c r="A67" s="102">
        <f t="shared" si="0"/>
        <v>63</v>
      </c>
      <c r="B67" s="99" t="s">
        <v>400</v>
      </c>
      <c r="C67" s="49" t="s">
        <v>43</v>
      </c>
      <c r="D67" s="49" t="s">
        <v>303</v>
      </c>
      <c r="E67" s="50" t="s">
        <v>294</v>
      </c>
      <c r="F67" s="100">
        <v>27300</v>
      </c>
      <c r="G67" s="98"/>
      <c r="H67" s="101">
        <v>25</v>
      </c>
      <c r="I67" s="101">
        <f t="shared" si="1"/>
        <v>783.51</v>
      </c>
      <c r="J67" s="101">
        <f t="shared" si="2"/>
        <v>1938.2999999999997</v>
      </c>
      <c r="K67" s="101">
        <f t="shared" si="3"/>
        <v>300.3</v>
      </c>
      <c r="L67" s="101">
        <f t="shared" si="4"/>
        <v>829.92</v>
      </c>
      <c r="M67" s="101">
        <f t="shared" si="5"/>
        <v>1935.5700000000002</v>
      </c>
      <c r="N67" s="101"/>
      <c r="O67" s="46">
        <f t="shared" si="6"/>
        <v>5787.6</v>
      </c>
      <c r="P67" s="46">
        <f t="shared" si="7"/>
        <v>1638.4299999999998</v>
      </c>
      <c r="Q67" s="46">
        <f t="shared" si="8"/>
        <v>4174.17</v>
      </c>
      <c r="R67" s="46">
        <f t="shared" si="9"/>
        <v>25661.57</v>
      </c>
      <c r="S67" s="47">
        <v>111</v>
      </c>
    </row>
    <row r="68" spans="1:19" s="48" customFormat="1" ht="33.950000000000003" customHeight="1" x14ac:dyDescent="0.2">
      <c r="A68" s="102">
        <f t="shared" si="0"/>
        <v>64</v>
      </c>
      <c r="B68" s="49" t="s">
        <v>391</v>
      </c>
      <c r="C68" s="49" t="s">
        <v>43</v>
      </c>
      <c r="D68" s="49" t="s">
        <v>45</v>
      </c>
      <c r="E68" s="50" t="s">
        <v>295</v>
      </c>
      <c r="F68" s="39">
        <v>20746</v>
      </c>
      <c r="G68" s="51"/>
      <c r="H68" s="46">
        <v>25</v>
      </c>
      <c r="I68" s="46">
        <f t="shared" si="1"/>
        <v>595.41020000000003</v>
      </c>
      <c r="J68" s="46">
        <f t="shared" si="2"/>
        <v>1472.9659999999999</v>
      </c>
      <c r="K68" s="44">
        <f t="shared" si="3"/>
        <v>228.20600000000002</v>
      </c>
      <c r="L68" s="46">
        <f t="shared" si="4"/>
        <v>630.67840000000001</v>
      </c>
      <c r="M68" s="46">
        <f t="shared" si="5"/>
        <v>1470.8914000000002</v>
      </c>
      <c r="N68" s="45">
        <v>1190.1199999999999</v>
      </c>
      <c r="O68" s="46">
        <f t="shared" si="6"/>
        <v>5588.2719999999999</v>
      </c>
      <c r="P68" s="46">
        <f t="shared" si="7"/>
        <v>2441.2085999999999</v>
      </c>
      <c r="Q68" s="46">
        <f t="shared" si="8"/>
        <v>3172.0634</v>
      </c>
      <c r="R68" s="46">
        <f t="shared" si="9"/>
        <v>18304.791400000002</v>
      </c>
      <c r="S68" s="47">
        <v>111</v>
      </c>
    </row>
    <row r="69" spans="1:19" s="48" customFormat="1" ht="33.950000000000003" customHeight="1" x14ac:dyDescent="0.2">
      <c r="A69" s="102">
        <f t="shared" si="0"/>
        <v>65</v>
      </c>
      <c r="B69" s="49" t="s">
        <v>72</v>
      </c>
      <c r="C69" s="49" t="s">
        <v>73</v>
      </c>
      <c r="D69" s="49" t="s">
        <v>414</v>
      </c>
      <c r="E69" s="50" t="s">
        <v>294</v>
      </c>
      <c r="F69" s="39">
        <v>26250</v>
      </c>
      <c r="G69" s="51"/>
      <c r="H69" s="46">
        <v>25</v>
      </c>
      <c r="I69" s="46">
        <f t="shared" si="1"/>
        <v>753.375</v>
      </c>
      <c r="J69" s="46">
        <f t="shared" si="2"/>
        <v>1863.7499999999998</v>
      </c>
      <c r="K69" s="44">
        <f t="shared" si="3"/>
        <v>288.75000000000006</v>
      </c>
      <c r="L69" s="46">
        <f t="shared" si="4"/>
        <v>798</v>
      </c>
      <c r="M69" s="46">
        <f t="shared" si="5"/>
        <v>1861.1250000000002</v>
      </c>
      <c r="N69" s="45">
        <v>1190.1199999999999</v>
      </c>
      <c r="O69" s="46">
        <f t="shared" si="6"/>
        <v>6755.12</v>
      </c>
      <c r="P69" s="46">
        <f t="shared" si="7"/>
        <v>2766.4949999999999</v>
      </c>
      <c r="Q69" s="46">
        <f t="shared" si="8"/>
        <v>4013.625</v>
      </c>
      <c r="R69" s="46">
        <f t="shared" si="9"/>
        <v>23483.505000000001</v>
      </c>
      <c r="S69" s="47">
        <v>111</v>
      </c>
    </row>
    <row r="70" spans="1:19" s="48" customFormat="1" ht="33.950000000000003" customHeight="1" x14ac:dyDescent="0.2">
      <c r="A70" s="102">
        <f t="shared" si="0"/>
        <v>66</v>
      </c>
      <c r="B70" s="49" t="s">
        <v>384</v>
      </c>
      <c r="C70" s="49" t="s">
        <v>73</v>
      </c>
      <c r="D70" s="49" t="s">
        <v>385</v>
      </c>
      <c r="E70" s="50" t="s">
        <v>294</v>
      </c>
      <c r="F70" s="39">
        <v>26000</v>
      </c>
      <c r="G70" s="51"/>
      <c r="H70" s="46">
        <v>25</v>
      </c>
      <c r="I70" s="46">
        <f t="shared" si="1"/>
        <v>746.2</v>
      </c>
      <c r="J70" s="46">
        <f t="shared" si="2"/>
        <v>1845.9999999999998</v>
      </c>
      <c r="K70" s="44">
        <f t="shared" si="3"/>
        <v>286.00000000000006</v>
      </c>
      <c r="L70" s="46">
        <f t="shared" si="4"/>
        <v>790.4</v>
      </c>
      <c r="M70" s="46">
        <f t="shared" si="5"/>
        <v>1843.4</v>
      </c>
      <c r="N70" s="45"/>
      <c r="O70" s="46">
        <f t="shared" si="6"/>
        <v>5512</v>
      </c>
      <c r="P70" s="46">
        <f t="shared" si="7"/>
        <v>1561.6</v>
      </c>
      <c r="Q70" s="46">
        <f t="shared" si="8"/>
        <v>3975.4</v>
      </c>
      <c r="R70" s="46">
        <f t="shared" si="9"/>
        <v>24438.400000000001</v>
      </c>
      <c r="S70" s="47">
        <v>111</v>
      </c>
    </row>
    <row r="71" spans="1:19" s="48" customFormat="1" ht="33.950000000000003" customHeight="1" x14ac:dyDescent="0.2">
      <c r="A71" s="102">
        <f t="shared" ref="A71:A134" si="10">+A70+1</f>
        <v>67</v>
      </c>
      <c r="B71" s="49" t="s">
        <v>205</v>
      </c>
      <c r="C71" s="49" t="s">
        <v>73</v>
      </c>
      <c r="D71" s="49" t="s">
        <v>206</v>
      </c>
      <c r="E71" s="50" t="s">
        <v>295</v>
      </c>
      <c r="F71" s="39">
        <v>29400</v>
      </c>
      <c r="G71" s="51"/>
      <c r="H71" s="46">
        <v>25</v>
      </c>
      <c r="I71" s="46">
        <f t="shared" si="1"/>
        <v>843.78</v>
      </c>
      <c r="J71" s="46">
        <f t="shared" si="2"/>
        <v>2087.3999999999996</v>
      </c>
      <c r="K71" s="44">
        <f t="shared" si="3"/>
        <v>323.40000000000003</v>
      </c>
      <c r="L71" s="46">
        <f t="shared" si="4"/>
        <v>893.76</v>
      </c>
      <c r="M71" s="46">
        <f t="shared" si="5"/>
        <v>2084.46</v>
      </c>
      <c r="N71" s="45"/>
      <c r="O71" s="46">
        <f t="shared" si="6"/>
        <v>6232.7999999999993</v>
      </c>
      <c r="P71" s="46">
        <f t="shared" si="7"/>
        <v>1762.54</v>
      </c>
      <c r="Q71" s="46">
        <f t="shared" si="8"/>
        <v>4495.26</v>
      </c>
      <c r="R71" s="46">
        <f t="shared" si="9"/>
        <v>27637.46</v>
      </c>
      <c r="S71" s="47">
        <v>111</v>
      </c>
    </row>
    <row r="72" spans="1:19" s="48" customFormat="1" ht="33.950000000000003" customHeight="1" x14ac:dyDescent="0.2">
      <c r="A72" s="102">
        <f t="shared" si="10"/>
        <v>68</v>
      </c>
      <c r="B72" s="49" t="s">
        <v>287</v>
      </c>
      <c r="C72" s="49" t="s">
        <v>73</v>
      </c>
      <c r="D72" s="49" t="s">
        <v>45</v>
      </c>
      <c r="E72" s="50" t="s">
        <v>295</v>
      </c>
      <c r="F72" s="39">
        <v>28875</v>
      </c>
      <c r="G72" s="51"/>
      <c r="H72" s="46">
        <v>25</v>
      </c>
      <c r="I72" s="46">
        <f t="shared" ref="I72:I135" si="11">+F72*2.87%</f>
        <v>828.71249999999998</v>
      </c>
      <c r="J72" s="46">
        <f t="shared" ref="J72:J135" si="12">+F72*7.1%</f>
        <v>2050.125</v>
      </c>
      <c r="K72" s="44">
        <f t="shared" ref="K72:K135" si="13">F72*1.1%</f>
        <v>317.62500000000006</v>
      </c>
      <c r="L72" s="46">
        <f t="shared" ref="L72:L135" si="14">+F72*3.04%</f>
        <v>877.8</v>
      </c>
      <c r="M72" s="46">
        <f t="shared" ref="M72:M135" si="15">+F72*7.09%</f>
        <v>2047.2375000000002</v>
      </c>
      <c r="N72" s="45"/>
      <c r="O72" s="46">
        <f t="shared" ref="O72:O135" si="16">SUM(I72:N72)</f>
        <v>6121.5</v>
      </c>
      <c r="P72" s="46">
        <f t="shared" ref="P72:P135" si="17">+G72+H72+I72+L72+N72</f>
        <v>1731.5124999999998</v>
      </c>
      <c r="Q72" s="46">
        <f t="shared" ref="Q72:Q135" si="18">+J72+K72+M72</f>
        <v>4414.9875000000002</v>
      </c>
      <c r="R72" s="46">
        <f t="shared" ref="R72:R135" si="19">+F72-P72</f>
        <v>27143.487499999999</v>
      </c>
      <c r="S72" s="47">
        <v>111</v>
      </c>
    </row>
    <row r="73" spans="1:19" s="48" customFormat="1" ht="33.950000000000003" customHeight="1" x14ac:dyDescent="0.2">
      <c r="A73" s="102">
        <f t="shared" si="10"/>
        <v>69</v>
      </c>
      <c r="B73" s="49" t="s">
        <v>357</v>
      </c>
      <c r="C73" s="49" t="s">
        <v>73</v>
      </c>
      <c r="D73" s="49" t="s">
        <v>358</v>
      </c>
      <c r="E73" s="50" t="s">
        <v>294</v>
      </c>
      <c r="F73" s="39">
        <v>23100</v>
      </c>
      <c r="G73" s="51"/>
      <c r="H73" s="46">
        <v>25</v>
      </c>
      <c r="I73" s="46">
        <f t="shared" si="11"/>
        <v>662.97</v>
      </c>
      <c r="J73" s="46">
        <f t="shared" si="12"/>
        <v>1640.1</v>
      </c>
      <c r="K73" s="44">
        <f t="shared" si="13"/>
        <v>254.10000000000002</v>
      </c>
      <c r="L73" s="46">
        <f t="shared" si="14"/>
        <v>702.24</v>
      </c>
      <c r="M73" s="46">
        <f t="shared" si="15"/>
        <v>1637.7900000000002</v>
      </c>
      <c r="N73" s="45"/>
      <c r="O73" s="46">
        <f t="shared" si="16"/>
        <v>4897.2</v>
      </c>
      <c r="P73" s="46">
        <f t="shared" si="17"/>
        <v>1390.21</v>
      </c>
      <c r="Q73" s="46">
        <f t="shared" si="18"/>
        <v>3531.99</v>
      </c>
      <c r="R73" s="46">
        <f t="shared" si="19"/>
        <v>21709.79</v>
      </c>
      <c r="S73" s="47">
        <v>111</v>
      </c>
    </row>
    <row r="74" spans="1:19" s="48" customFormat="1" ht="33.950000000000003" customHeight="1" x14ac:dyDescent="0.2">
      <c r="A74" s="102">
        <f t="shared" si="10"/>
        <v>70</v>
      </c>
      <c r="B74" s="49" t="s">
        <v>375</v>
      </c>
      <c r="C74" s="49" t="s">
        <v>73</v>
      </c>
      <c r="D74" s="49" t="s">
        <v>358</v>
      </c>
      <c r="E74" s="50" t="s">
        <v>294</v>
      </c>
      <c r="F74" s="39">
        <v>23100</v>
      </c>
      <c r="G74" s="51"/>
      <c r="H74" s="46">
        <v>25</v>
      </c>
      <c r="I74" s="46">
        <f t="shared" si="11"/>
        <v>662.97</v>
      </c>
      <c r="J74" s="46">
        <f t="shared" si="12"/>
        <v>1640.1</v>
      </c>
      <c r="K74" s="44">
        <f t="shared" si="13"/>
        <v>254.10000000000002</v>
      </c>
      <c r="L74" s="46">
        <f t="shared" si="14"/>
        <v>702.24</v>
      </c>
      <c r="M74" s="46">
        <f t="shared" si="15"/>
        <v>1637.7900000000002</v>
      </c>
      <c r="N74" s="45"/>
      <c r="O74" s="46">
        <f t="shared" si="16"/>
        <v>4897.2</v>
      </c>
      <c r="P74" s="46">
        <f t="shared" si="17"/>
        <v>1390.21</v>
      </c>
      <c r="Q74" s="46">
        <f t="shared" si="18"/>
        <v>3531.99</v>
      </c>
      <c r="R74" s="46">
        <f t="shared" si="19"/>
        <v>21709.79</v>
      </c>
      <c r="S74" s="47">
        <v>111</v>
      </c>
    </row>
    <row r="75" spans="1:19" s="48" customFormat="1" ht="33.950000000000003" customHeight="1" x14ac:dyDescent="0.2">
      <c r="A75" s="102">
        <f t="shared" si="10"/>
        <v>71</v>
      </c>
      <c r="B75" s="49" t="s">
        <v>288</v>
      </c>
      <c r="C75" s="49" t="s">
        <v>73</v>
      </c>
      <c r="D75" s="49" t="s">
        <v>255</v>
      </c>
      <c r="E75" s="50" t="s">
        <v>294</v>
      </c>
      <c r="F75" s="39">
        <v>22000</v>
      </c>
      <c r="G75" s="51"/>
      <c r="H75" s="46">
        <v>25</v>
      </c>
      <c r="I75" s="46">
        <f t="shared" si="11"/>
        <v>631.4</v>
      </c>
      <c r="J75" s="46">
        <f t="shared" si="12"/>
        <v>1561.9999999999998</v>
      </c>
      <c r="K75" s="44">
        <f t="shared" si="13"/>
        <v>242.00000000000003</v>
      </c>
      <c r="L75" s="46">
        <f t="shared" si="14"/>
        <v>668.8</v>
      </c>
      <c r="M75" s="46">
        <f t="shared" si="15"/>
        <v>1559.8000000000002</v>
      </c>
      <c r="N75" s="45"/>
      <c r="O75" s="46">
        <f t="shared" si="16"/>
        <v>4664</v>
      </c>
      <c r="P75" s="46">
        <f t="shared" si="17"/>
        <v>1325.1999999999998</v>
      </c>
      <c r="Q75" s="46">
        <f t="shared" si="18"/>
        <v>3363.8</v>
      </c>
      <c r="R75" s="46">
        <f t="shared" si="19"/>
        <v>20674.8</v>
      </c>
      <c r="S75" s="47">
        <v>111</v>
      </c>
    </row>
    <row r="76" spans="1:19" s="48" customFormat="1" ht="33.950000000000003" customHeight="1" x14ac:dyDescent="0.2">
      <c r="A76" s="102">
        <f t="shared" si="10"/>
        <v>72</v>
      </c>
      <c r="B76" s="49" t="s">
        <v>359</v>
      </c>
      <c r="C76" s="49" t="s">
        <v>73</v>
      </c>
      <c r="D76" s="42" t="s">
        <v>255</v>
      </c>
      <c r="E76" s="50" t="s">
        <v>294</v>
      </c>
      <c r="F76" s="39">
        <v>17600</v>
      </c>
      <c r="G76" s="51"/>
      <c r="H76" s="46">
        <v>25</v>
      </c>
      <c r="I76" s="46">
        <f t="shared" si="11"/>
        <v>505.12</v>
      </c>
      <c r="J76" s="46">
        <f t="shared" si="12"/>
        <v>1249.5999999999999</v>
      </c>
      <c r="K76" s="44">
        <f t="shared" si="13"/>
        <v>193.60000000000002</v>
      </c>
      <c r="L76" s="46">
        <f t="shared" si="14"/>
        <v>535.04</v>
      </c>
      <c r="M76" s="46">
        <f t="shared" si="15"/>
        <v>1247.8400000000001</v>
      </c>
      <c r="N76" s="45"/>
      <c r="O76" s="46">
        <f t="shared" si="16"/>
        <v>3731.2</v>
      </c>
      <c r="P76" s="46">
        <f t="shared" si="17"/>
        <v>1065.1599999999999</v>
      </c>
      <c r="Q76" s="46">
        <f t="shared" si="18"/>
        <v>2691.04</v>
      </c>
      <c r="R76" s="46">
        <f t="shared" si="19"/>
        <v>16534.84</v>
      </c>
      <c r="S76" s="47">
        <v>111</v>
      </c>
    </row>
    <row r="77" spans="1:19" s="48" customFormat="1" ht="33.950000000000003" customHeight="1" x14ac:dyDescent="0.2">
      <c r="A77" s="102">
        <f t="shared" si="10"/>
        <v>73</v>
      </c>
      <c r="B77" s="88" t="s">
        <v>368</v>
      </c>
      <c r="C77" s="49" t="s">
        <v>73</v>
      </c>
      <c r="D77" s="88" t="s">
        <v>255</v>
      </c>
      <c r="E77" s="118" t="s">
        <v>294</v>
      </c>
      <c r="F77" s="119">
        <v>22000</v>
      </c>
      <c r="G77" s="120"/>
      <c r="H77" s="121">
        <v>25</v>
      </c>
      <c r="I77" s="121">
        <f t="shared" si="11"/>
        <v>631.4</v>
      </c>
      <c r="J77" s="121">
        <f t="shared" si="12"/>
        <v>1561.9999999999998</v>
      </c>
      <c r="K77" s="122">
        <f t="shared" si="13"/>
        <v>242.00000000000003</v>
      </c>
      <c r="L77" s="121">
        <f t="shared" si="14"/>
        <v>668.8</v>
      </c>
      <c r="M77" s="121">
        <f t="shared" si="15"/>
        <v>1559.8000000000002</v>
      </c>
      <c r="N77" s="123"/>
      <c r="O77" s="121">
        <f t="shared" si="16"/>
        <v>4664</v>
      </c>
      <c r="P77" s="121">
        <f t="shared" si="17"/>
        <v>1325.1999999999998</v>
      </c>
      <c r="Q77" s="121">
        <f t="shared" si="18"/>
        <v>3363.8</v>
      </c>
      <c r="R77" s="121">
        <f t="shared" si="19"/>
        <v>20674.8</v>
      </c>
      <c r="S77" s="124">
        <v>111</v>
      </c>
    </row>
    <row r="78" spans="1:19" s="112" customFormat="1" ht="33.950000000000003" customHeight="1" x14ac:dyDescent="0.2">
      <c r="A78" s="102">
        <f t="shared" si="10"/>
        <v>74</v>
      </c>
      <c r="B78" s="49" t="s">
        <v>193</v>
      </c>
      <c r="C78" s="49" t="s">
        <v>73</v>
      </c>
      <c r="D78" s="49" t="s">
        <v>29</v>
      </c>
      <c r="E78" s="50" t="s">
        <v>295</v>
      </c>
      <c r="F78" s="39">
        <v>17600</v>
      </c>
      <c r="G78" s="51"/>
      <c r="H78" s="46">
        <v>25</v>
      </c>
      <c r="I78" s="46">
        <f t="shared" si="11"/>
        <v>505.12</v>
      </c>
      <c r="J78" s="46">
        <f t="shared" si="12"/>
        <v>1249.5999999999999</v>
      </c>
      <c r="K78" s="44">
        <f t="shared" si="13"/>
        <v>193.60000000000002</v>
      </c>
      <c r="L78" s="46">
        <f t="shared" si="14"/>
        <v>535.04</v>
      </c>
      <c r="M78" s="46">
        <f t="shared" si="15"/>
        <v>1247.8400000000001</v>
      </c>
      <c r="N78" s="45"/>
      <c r="O78" s="46">
        <f t="shared" si="16"/>
        <v>3731.2</v>
      </c>
      <c r="P78" s="46">
        <f t="shared" si="17"/>
        <v>1065.1599999999999</v>
      </c>
      <c r="Q78" s="46">
        <f t="shared" si="18"/>
        <v>2691.04</v>
      </c>
      <c r="R78" s="46">
        <f t="shared" si="19"/>
        <v>16534.84</v>
      </c>
      <c r="S78" s="47">
        <v>111</v>
      </c>
    </row>
    <row r="79" spans="1:19" s="112" customFormat="1" ht="33.950000000000003" customHeight="1" x14ac:dyDescent="0.2">
      <c r="A79" s="102">
        <f t="shared" si="10"/>
        <v>75</v>
      </c>
      <c r="B79" s="94" t="s">
        <v>266</v>
      </c>
      <c r="C79" s="49" t="s">
        <v>73</v>
      </c>
      <c r="D79" s="94" t="s">
        <v>29</v>
      </c>
      <c r="E79" s="53" t="s">
        <v>295</v>
      </c>
      <c r="F79" s="54">
        <v>17600</v>
      </c>
      <c r="G79" s="55"/>
      <c r="H79" s="56">
        <v>25</v>
      </c>
      <c r="I79" s="56">
        <f t="shared" si="11"/>
        <v>505.12</v>
      </c>
      <c r="J79" s="56">
        <f t="shared" si="12"/>
        <v>1249.5999999999999</v>
      </c>
      <c r="K79" s="57">
        <f t="shared" si="13"/>
        <v>193.60000000000002</v>
      </c>
      <c r="L79" s="56">
        <f t="shared" si="14"/>
        <v>535.04</v>
      </c>
      <c r="M79" s="56">
        <f t="shared" si="15"/>
        <v>1247.8400000000001</v>
      </c>
      <c r="N79" s="58"/>
      <c r="O79" s="56">
        <f t="shared" si="16"/>
        <v>3731.2</v>
      </c>
      <c r="P79" s="56">
        <f t="shared" si="17"/>
        <v>1065.1599999999999</v>
      </c>
      <c r="Q79" s="56">
        <f t="shared" si="18"/>
        <v>2691.04</v>
      </c>
      <c r="R79" s="56">
        <f t="shared" si="19"/>
        <v>16534.84</v>
      </c>
      <c r="S79" s="59">
        <v>111</v>
      </c>
    </row>
    <row r="80" spans="1:19" s="48" customFormat="1" ht="33.950000000000003" customHeight="1" x14ac:dyDescent="0.2">
      <c r="A80" s="102">
        <f t="shared" si="10"/>
        <v>76</v>
      </c>
      <c r="B80" s="49" t="s">
        <v>402</v>
      </c>
      <c r="C80" s="49" t="s">
        <v>73</v>
      </c>
      <c r="D80" s="49" t="s">
        <v>29</v>
      </c>
      <c r="E80" s="50" t="s">
        <v>293</v>
      </c>
      <c r="F80" s="100">
        <v>10000</v>
      </c>
      <c r="G80" s="98"/>
      <c r="H80" s="101">
        <v>25</v>
      </c>
      <c r="I80" s="101">
        <f t="shared" si="11"/>
        <v>287</v>
      </c>
      <c r="J80" s="101">
        <f t="shared" si="12"/>
        <v>709.99999999999989</v>
      </c>
      <c r="K80" s="101">
        <f t="shared" si="13"/>
        <v>110.00000000000001</v>
      </c>
      <c r="L80" s="101">
        <f t="shared" si="14"/>
        <v>304</v>
      </c>
      <c r="M80" s="101">
        <f t="shared" si="15"/>
        <v>709</v>
      </c>
      <c r="N80" s="101"/>
      <c r="O80" s="46">
        <f t="shared" si="16"/>
        <v>2120</v>
      </c>
      <c r="P80" s="46">
        <f t="shared" si="17"/>
        <v>616</v>
      </c>
      <c r="Q80" s="46">
        <f t="shared" si="18"/>
        <v>1529</v>
      </c>
      <c r="R80" s="46">
        <f t="shared" si="19"/>
        <v>9384</v>
      </c>
      <c r="S80" s="47">
        <v>111</v>
      </c>
    </row>
    <row r="81" spans="1:19" s="48" customFormat="1" ht="33.950000000000003" customHeight="1" x14ac:dyDescent="0.2">
      <c r="A81" s="102">
        <f t="shared" si="10"/>
        <v>77</v>
      </c>
      <c r="B81" s="49" t="s">
        <v>230</v>
      </c>
      <c r="C81" s="49" t="s">
        <v>73</v>
      </c>
      <c r="D81" s="49" t="s">
        <v>29</v>
      </c>
      <c r="E81" s="50" t="s">
        <v>294</v>
      </c>
      <c r="F81" s="39">
        <v>17600</v>
      </c>
      <c r="G81" s="51"/>
      <c r="H81" s="46">
        <v>25</v>
      </c>
      <c r="I81" s="46">
        <f t="shared" si="11"/>
        <v>505.12</v>
      </c>
      <c r="J81" s="46">
        <f t="shared" si="12"/>
        <v>1249.5999999999999</v>
      </c>
      <c r="K81" s="44">
        <f t="shared" si="13"/>
        <v>193.60000000000002</v>
      </c>
      <c r="L81" s="46">
        <f t="shared" si="14"/>
        <v>535.04</v>
      </c>
      <c r="M81" s="46">
        <f t="shared" si="15"/>
        <v>1247.8400000000001</v>
      </c>
      <c r="N81" s="45"/>
      <c r="O81" s="46">
        <f t="shared" si="16"/>
        <v>3731.2</v>
      </c>
      <c r="P81" s="46">
        <f t="shared" si="17"/>
        <v>1065.1599999999999</v>
      </c>
      <c r="Q81" s="46">
        <f t="shared" si="18"/>
        <v>2691.04</v>
      </c>
      <c r="R81" s="46">
        <f t="shared" si="19"/>
        <v>16534.84</v>
      </c>
      <c r="S81" s="47">
        <v>111</v>
      </c>
    </row>
    <row r="82" spans="1:19" s="48" customFormat="1" ht="33.950000000000003" customHeight="1" x14ac:dyDescent="0.2">
      <c r="A82" s="102">
        <f t="shared" si="10"/>
        <v>78</v>
      </c>
      <c r="B82" s="49" t="s">
        <v>237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11"/>
        <v>505.12</v>
      </c>
      <c r="J82" s="46">
        <f t="shared" si="12"/>
        <v>1249.5999999999999</v>
      </c>
      <c r="K82" s="44">
        <f t="shared" si="13"/>
        <v>193.60000000000002</v>
      </c>
      <c r="L82" s="46">
        <f t="shared" si="14"/>
        <v>535.04</v>
      </c>
      <c r="M82" s="46">
        <f t="shared" si="15"/>
        <v>1247.8400000000001</v>
      </c>
      <c r="N82" s="45"/>
      <c r="O82" s="46">
        <f t="shared" si="16"/>
        <v>3731.2</v>
      </c>
      <c r="P82" s="46">
        <f t="shared" si="17"/>
        <v>1065.1599999999999</v>
      </c>
      <c r="Q82" s="46">
        <f t="shared" si="18"/>
        <v>2691.04</v>
      </c>
      <c r="R82" s="46">
        <f t="shared" si="19"/>
        <v>16534.84</v>
      </c>
      <c r="S82" s="47">
        <v>111</v>
      </c>
    </row>
    <row r="83" spans="1:19" s="48" customFormat="1" ht="33.950000000000003" customHeight="1" x14ac:dyDescent="0.2">
      <c r="A83" s="102">
        <f t="shared" si="10"/>
        <v>79</v>
      </c>
      <c r="B83" s="49" t="s">
        <v>175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11"/>
        <v>505.12</v>
      </c>
      <c r="J83" s="46">
        <f t="shared" si="12"/>
        <v>1249.5999999999999</v>
      </c>
      <c r="K83" s="44">
        <f t="shared" si="13"/>
        <v>193.60000000000002</v>
      </c>
      <c r="L83" s="46">
        <f t="shared" si="14"/>
        <v>535.04</v>
      </c>
      <c r="M83" s="46">
        <f t="shared" si="15"/>
        <v>1247.8400000000001</v>
      </c>
      <c r="N83" s="45"/>
      <c r="O83" s="46">
        <f t="shared" si="16"/>
        <v>3731.2</v>
      </c>
      <c r="P83" s="46">
        <f t="shared" si="17"/>
        <v>1065.1599999999999</v>
      </c>
      <c r="Q83" s="46">
        <f t="shared" si="18"/>
        <v>2691.04</v>
      </c>
      <c r="R83" s="46">
        <f t="shared" si="19"/>
        <v>16534.84</v>
      </c>
      <c r="S83" s="47">
        <v>111</v>
      </c>
    </row>
    <row r="84" spans="1:19" s="48" customFormat="1" ht="33.950000000000003" customHeight="1" x14ac:dyDescent="0.2">
      <c r="A84" s="102">
        <f t="shared" si="10"/>
        <v>80</v>
      </c>
      <c r="B84" s="49" t="s">
        <v>234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11"/>
        <v>505.12</v>
      </c>
      <c r="J84" s="46">
        <f t="shared" si="12"/>
        <v>1249.5999999999999</v>
      </c>
      <c r="K84" s="44">
        <f t="shared" si="13"/>
        <v>193.60000000000002</v>
      </c>
      <c r="L84" s="46">
        <f t="shared" si="14"/>
        <v>535.04</v>
      </c>
      <c r="M84" s="46">
        <f t="shared" si="15"/>
        <v>1247.8400000000001</v>
      </c>
      <c r="N84" s="45"/>
      <c r="O84" s="46">
        <f t="shared" si="16"/>
        <v>3731.2</v>
      </c>
      <c r="P84" s="46">
        <f t="shared" si="17"/>
        <v>1065.1599999999999</v>
      </c>
      <c r="Q84" s="46">
        <f t="shared" si="18"/>
        <v>2691.04</v>
      </c>
      <c r="R84" s="46">
        <f t="shared" si="19"/>
        <v>16534.84</v>
      </c>
      <c r="S84" s="47">
        <v>111</v>
      </c>
    </row>
    <row r="85" spans="1:19" s="48" customFormat="1" ht="33.950000000000003" customHeight="1" x14ac:dyDescent="0.2">
      <c r="A85" s="102">
        <f t="shared" si="10"/>
        <v>81</v>
      </c>
      <c r="B85" s="49" t="s">
        <v>172</v>
      </c>
      <c r="C85" s="49" t="s">
        <v>73</v>
      </c>
      <c r="D85" s="49" t="s">
        <v>29</v>
      </c>
      <c r="E85" s="50" t="s">
        <v>294</v>
      </c>
      <c r="F85" s="39">
        <v>19600</v>
      </c>
      <c r="G85" s="51"/>
      <c r="H85" s="46">
        <v>25</v>
      </c>
      <c r="I85" s="46">
        <f t="shared" si="11"/>
        <v>562.52</v>
      </c>
      <c r="J85" s="46">
        <f t="shared" si="12"/>
        <v>1391.6</v>
      </c>
      <c r="K85" s="44">
        <f t="shared" si="13"/>
        <v>215.60000000000002</v>
      </c>
      <c r="L85" s="46">
        <f t="shared" si="14"/>
        <v>595.84</v>
      </c>
      <c r="M85" s="46">
        <f t="shared" si="15"/>
        <v>1389.64</v>
      </c>
      <c r="N85" s="45"/>
      <c r="O85" s="46">
        <f t="shared" si="16"/>
        <v>4155.2</v>
      </c>
      <c r="P85" s="46">
        <f t="shared" si="17"/>
        <v>1183.3600000000001</v>
      </c>
      <c r="Q85" s="46">
        <f t="shared" si="18"/>
        <v>2996.84</v>
      </c>
      <c r="R85" s="46">
        <f t="shared" si="19"/>
        <v>18416.64</v>
      </c>
      <c r="S85" s="47">
        <v>111</v>
      </c>
    </row>
    <row r="86" spans="1:19" s="48" customFormat="1" ht="33.950000000000003" customHeight="1" x14ac:dyDescent="0.2">
      <c r="A86" s="102">
        <f t="shared" si="10"/>
        <v>82</v>
      </c>
      <c r="B86" s="49" t="s">
        <v>121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11"/>
        <v>505.12</v>
      </c>
      <c r="J86" s="46">
        <f t="shared" si="12"/>
        <v>1249.5999999999999</v>
      </c>
      <c r="K86" s="44">
        <f t="shared" si="13"/>
        <v>193.60000000000002</v>
      </c>
      <c r="L86" s="46">
        <f t="shared" si="14"/>
        <v>535.04</v>
      </c>
      <c r="M86" s="46">
        <f t="shared" si="15"/>
        <v>1247.8400000000001</v>
      </c>
      <c r="N86" s="45"/>
      <c r="O86" s="46">
        <f t="shared" si="16"/>
        <v>3731.2</v>
      </c>
      <c r="P86" s="46">
        <f t="shared" si="17"/>
        <v>1065.1599999999999</v>
      </c>
      <c r="Q86" s="46">
        <f t="shared" si="18"/>
        <v>2691.04</v>
      </c>
      <c r="R86" s="46">
        <f t="shared" si="19"/>
        <v>16534.84</v>
      </c>
      <c r="S86" s="47">
        <v>111</v>
      </c>
    </row>
    <row r="87" spans="1:19" s="48" customFormat="1" ht="33.950000000000003" customHeight="1" x14ac:dyDescent="0.2">
      <c r="A87" s="102">
        <f t="shared" si="10"/>
        <v>83</v>
      </c>
      <c r="B87" s="49" t="s">
        <v>235</v>
      </c>
      <c r="C87" s="49" t="s">
        <v>73</v>
      </c>
      <c r="D87" s="49" t="s">
        <v>29</v>
      </c>
      <c r="E87" s="50" t="s">
        <v>294</v>
      </c>
      <c r="F87" s="39">
        <v>17600</v>
      </c>
      <c r="G87" s="51"/>
      <c r="H87" s="46">
        <v>25</v>
      </c>
      <c r="I87" s="46">
        <f t="shared" si="11"/>
        <v>505.12</v>
      </c>
      <c r="J87" s="46">
        <f t="shared" si="12"/>
        <v>1249.5999999999999</v>
      </c>
      <c r="K87" s="44">
        <f t="shared" si="13"/>
        <v>193.60000000000002</v>
      </c>
      <c r="L87" s="46">
        <f t="shared" si="14"/>
        <v>535.04</v>
      </c>
      <c r="M87" s="46">
        <f t="shared" si="15"/>
        <v>1247.8400000000001</v>
      </c>
      <c r="N87" s="45"/>
      <c r="O87" s="46">
        <f t="shared" si="16"/>
        <v>3731.2</v>
      </c>
      <c r="P87" s="46">
        <f t="shared" si="17"/>
        <v>1065.1599999999999</v>
      </c>
      <c r="Q87" s="46">
        <f t="shared" si="18"/>
        <v>2691.04</v>
      </c>
      <c r="R87" s="46">
        <f t="shared" si="19"/>
        <v>16534.84</v>
      </c>
      <c r="S87" s="47">
        <v>111</v>
      </c>
    </row>
    <row r="88" spans="1:19" s="48" customFormat="1" ht="33.950000000000003" customHeight="1" x14ac:dyDescent="0.2">
      <c r="A88" s="102">
        <f t="shared" si="10"/>
        <v>84</v>
      </c>
      <c r="B88" s="49" t="s">
        <v>179</v>
      </c>
      <c r="C88" s="49" t="s">
        <v>73</v>
      </c>
      <c r="D88" s="49" t="s">
        <v>29</v>
      </c>
      <c r="E88" s="50" t="s">
        <v>294</v>
      </c>
      <c r="F88" s="39">
        <v>17600</v>
      </c>
      <c r="G88" s="51"/>
      <c r="H88" s="46">
        <v>25</v>
      </c>
      <c r="I88" s="46">
        <f t="shared" si="11"/>
        <v>505.12</v>
      </c>
      <c r="J88" s="46">
        <f t="shared" si="12"/>
        <v>1249.5999999999999</v>
      </c>
      <c r="K88" s="44">
        <f t="shared" si="13"/>
        <v>193.60000000000002</v>
      </c>
      <c r="L88" s="46">
        <f t="shared" si="14"/>
        <v>535.04</v>
      </c>
      <c r="M88" s="46">
        <f t="shared" si="15"/>
        <v>1247.8400000000001</v>
      </c>
      <c r="N88" s="45"/>
      <c r="O88" s="46">
        <f t="shared" si="16"/>
        <v>3731.2</v>
      </c>
      <c r="P88" s="46">
        <f t="shared" si="17"/>
        <v>1065.1599999999999</v>
      </c>
      <c r="Q88" s="46">
        <f t="shared" si="18"/>
        <v>2691.04</v>
      </c>
      <c r="R88" s="46">
        <f t="shared" si="19"/>
        <v>16534.84</v>
      </c>
      <c r="S88" s="47">
        <v>111</v>
      </c>
    </row>
    <row r="89" spans="1:19" s="48" customFormat="1" ht="33.950000000000003" customHeight="1" x14ac:dyDescent="0.2">
      <c r="A89" s="102">
        <f t="shared" si="10"/>
        <v>85</v>
      </c>
      <c r="B89" s="49" t="s">
        <v>371</v>
      </c>
      <c r="C89" s="49" t="s">
        <v>73</v>
      </c>
      <c r="D89" s="49" t="s">
        <v>29</v>
      </c>
      <c r="E89" s="50" t="s">
        <v>294</v>
      </c>
      <c r="F89" s="39">
        <v>17600</v>
      </c>
      <c r="G89" s="51"/>
      <c r="H89" s="46">
        <v>25</v>
      </c>
      <c r="I89" s="46">
        <f t="shared" si="11"/>
        <v>505.12</v>
      </c>
      <c r="J89" s="46">
        <f t="shared" si="12"/>
        <v>1249.5999999999999</v>
      </c>
      <c r="K89" s="44">
        <f t="shared" si="13"/>
        <v>193.60000000000002</v>
      </c>
      <c r="L89" s="46">
        <f t="shared" si="14"/>
        <v>535.04</v>
      </c>
      <c r="M89" s="46">
        <f t="shared" si="15"/>
        <v>1247.8400000000001</v>
      </c>
      <c r="N89" s="45"/>
      <c r="O89" s="46">
        <f t="shared" si="16"/>
        <v>3731.2</v>
      </c>
      <c r="P89" s="46">
        <f t="shared" si="17"/>
        <v>1065.1599999999999</v>
      </c>
      <c r="Q89" s="46">
        <f t="shared" si="18"/>
        <v>2691.04</v>
      </c>
      <c r="R89" s="46">
        <f t="shared" si="19"/>
        <v>16534.84</v>
      </c>
      <c r="S89" s="47">
        <v>111</v>
      </c>
    </row>
    <row r="90" spans="1:19" s="48" customFormat="1" ht="33.950000000000003" customHeight="1" x14ac:dyDescent="0.2">
      <c r="A90" s="102">
        <f t="shared" si="10"/>
        <v>86</v>
      </c>
      <c r="B90" s="49" t="s">
        <v>367</v>
      </c>
      <c r="C90" s="49" t="s">
        <v>73</v>
      </c>
      <c r="D90" s="49" t="s">
        <v>29</v>
      </c>
      <c r="E90" s="50" t="s">
        <v>294</v>
      </c>
      <c r="F90" s="39">
        <v>17600</v>
      </c>
      <c r="G90" s="51"/>
      <c r="H90" s="46">
        <v>25</v>
      </c>
      <c r="I90" s="46">
        <f t="shared" si="11"/>
        <v>505.12</v>
      </c>
      <c r="J90" s="46">
        <f t="shared" si="12"/>
        <v>1249.5999999999999</v>
      </c>
      <c r="K90" s="44">
        <f t="shared" si="13"/>
        <v>193.60000000000002</v>
      </c>
      <c r="L90" s="46">
        <f t="shared" si="14"/>
        <v>535.04</v>
      </c>
      <c r="M90" s="46">
        <f t="shared" si="15"/>
        <v>1247.8400000000001</v>
      </c>
      <c r="N90" s="45"/>
      <c r="O90" s="46">
        <f t="shared" si="16"/>
        <v>3731.2</v>
      </c>
      <c r="P90" s="46">
        <f t="shared" si="17"/>
        <v>1065.1599999999999</v>
      </c>
      <c r="Q90" s="46">
        <f t="shared" si="18"/>
        <v>2691.04</v>
      </c>
      <c r="R90" s="46">
        <f t="shared" si="19"/>
        <v>16534.84</v>
      </c>
      <c r="S90" s="47">
        <v>111</v>
      </c>
    </row>
    <row r="91" spans="1:19" s="48" customFormat="1" ht="33.950000000000003" customHeight="1" x14ac:dyDescent="0.2">
      <c r="A91" s="128">
        <f t="shared" si="10"/>
        <v>87</v>
      </c>
      <c r="B91" s="88" t="s">
        <v>383</v>
      </c>
      <c r="C91" s="88" t="s">
        <v>73</v>
      </c>
      <c r="D91" s="88" t="s">
        <v>29</v>
      </c>
      <c r="E91" s="118" t="s">
        <v>294</v>
      </c>
      <c r="F91" s="119">
        <v>17900</v>
      </c>
      <c r="G91" s="120"/>
      <c r="H91" s="121">
        <v>25</v>
      </c>
      <c r="I91" s="121">
        <f t="shared" si="11"/>
        <v>513.73</v>
      </c>
      <c r="J91" s="121">
        <f t="shared" si="12"/>
        <v>1270.8999999999999</v>
      </c>
      <c r="K91" s="122">
        <f t="shared" si="13"/>
        <v>196.9</v>
      </c>
      <c r="L91" s="121">
        <f t="shared" si="14"/>
        <v>544.16</v>
      </c>
      <c r="M91" s="121">
        <f t="shared" si="15"/>
        <v>1269.1100000000001</v>
      </c>
      <c r="N91" s="123"/>
      <c r="O91" s="121">
        <f t="shared" si="16"/>
        <v>3794.8</v>
      </c>
      <c r="P91" s="121">
        <f t="shared" si="17"/>
        <v>1082.8899999999999</v>
      </c>
      <c r="Q91" s="121">
        <f t="shared" si="18"/>
        <v>2736.91</v>
      </c>
      <c r="R91" s="121">
        <f t="shared" si="19"/>
        <v>16817.11</v>
      </c>
      <c r="S91" s="124">
        <v>111</v>
      </c>
    </row>
    <row r="92" spans="1:19" s="48" customFormat="1" ht="33.950000000000003" customHeight="1" x14ac:dyDescent="0.2">
      <c r="A92" s="41">
        <f t="shared" si="10"/>
        <v>88</v>
      </c>
      <c r="B92" s="49" t="s">
        <v>405</v>
      </c>
      <c r="C92" s="49" t="s">
        <v>73</v>
      </c>
      <c r="D92" s="49" t="s">
        <v>32</v>
      </c>
      <c r="E92" s="50" t="s">
        <v>294</v>
      </c>
      <c r="F92" s="39">
        <v>22000</v>
      </c>
      <c r="G92" s="51"/>
      <c r="H92" s="46">
        <v>25</v>
      </c>
      <c r="I92" s="46">
        <f t="shared" si="11"/>
        <v>631.4</v>
      </c>
      <c r="J92" s="46">
        <f t="shared" si="12"/>
        <v>1561.9999999999998</v>
      </c>
      <c r="K92" s="44">
        <f t="shared" si="13"/>
        <v>242.00000000000003</v>
      </c>
      <c r="L92" s="46">
        <f t="shared" si="14"/>
        <v>668.8</v>
      </c>
      <c r="M92" s="46">
        <f t="shared" si="15"/>
        <v>1559.8000000000002</v>
      </c>
      <c r="N92" s="45"/>
      <c r="O92" s="46">
        <f t="shared" si="16"/>
        <v>4664</v>
      </c>
      <c r="P92" s="46">
        <f t="shared" si="17"/>
        <v>1325.1999999999998</v>
      </c>
      <c r="Q92" s="46">
        <f t="shared" si="18"/>
        <v>3363.8</v>
      </c>
      <c r="R92" s="46">
        <f t="shared" si="19"/>
        <v>20674.8</v>
      </c>
      <c r="S92" s="47">
        <v>111</v>
      </c>
    </row>
    <row r="93" spans="1:19" s="48" customFormat="1" ht="33.950000000000003" customHeight="1" x14ac:dyDescent="0.2">
      <c r="A93" s="102">
        <f t="shared" si="10"/>
        <v>89</v>
      </c>
      <c r="B93" s="94" t="s">
        <v>196</v>
      </c>
      <c r="C93" s="94" t="s">
        <v>73</v>
      </c>
      <c r="D93" s="94" t="s">
        <v>110</v>
      </c>
      <c r="E93" s="53" t="s">
        <v>294</v>
      </c>
      <c r="F93" s="54">
        <v>19800</v>
      </c>
      <c r="G93" s="55"/>
      <c r="H93" s="56">
        <v>25</v>
      </c>
      <c r="I93" s="56">
        <f t="shared" si="11"/>
        <v>568.26</v>
      </c>
      <c r="J93" s="56">
        <f t="shared" si="12"/>
        <v>1405.8</v>
      </c>
      <c r="K93" s="57">
        <f t="shared" si="13"/>
        <v>217.8</v>
      </c>
      <c r="L93" s="56">
        <f t="shared" si="14"/>
        <v>601.91999999999996</v>
      </c>
      <c r="M93" s="56">
        <f t="shared" si="15"/>
        <v>1403.8200000000002</v>
      </c>
      <c r="N93" s="58"/>
      <c r="O93" s="56">
        <f t="shared" si="16"/>
        <v>4197.6000000000004</v>
      </c>
      <c r="P93" s="56">
        <f t="shared" si="17"/>
        <v>1195.1799999999998</v>
      </c>
      <c r="Q93" s="56">
        <f t="shared" si="18"/>
        <v>3027.42</v>
      </c>
      <c r="R93" s="56">
        <f t="shared" si="19"/>
        <v>18604.82</v>
      </c>
      <c r="S93" s="59">
        <v>111</v>
      </c>
    </row>
    <row r="94" spans="1:19" s="48" customFormat="1" ht="33.950000000000003" customHeight="1" x14ac:dyDescent="0.2">
      <c r="A94" s="102">
        <f t="shared" si="10"/>
        <v>90</v>
      </c>
      <c r="B94" s="49" t="s">
        <v>116</v>
      </c>
      <c r="C94" s="49" t="s">
        <v>73</v>
      </c>
      <c r="D94" s="49" t="s">
        <v>110</v>
      </c>
      <c r="E94" s="50" t="s">
        <v>293</v>
      </c>
      <c r="F94" s="39">
        <v>22000</v>
      </c>
      <c r="G94" s="51"/>
      <c r="H94" s="46">
        <v>25</v>
      </c>
      <c r="I94" s="46">
        <f t="shared" si="11"/>
        <v>631.4</v>
      </c>
      <c r="J94" s="46">
        <f t="shared" si="12"/>
        <v>1561.9999999999998</v>
      </c>
      <c r="K94" s="44">
        <f t="shared" si="13"/>
        <v>242.00000000000003</v>
      </c>
      <c r="L94" s="46">
        <f t="shared" si="14"/>
        <v>668.8</v>
      </c>
      <c r="M94" s="46">
        <f t="shared" si="15"/>
        <v>1559.8000000000002</v>
      </c>
      <c r="N94" s="45"/>
      <c r="O94" s="46">
        <f t="shared" si="16"/>
        <v>4664</v>
      </c>
      <c r="P94" s="46">
        <f t="shared" si="17"/>
        <v>1325.1999999999998</v>
      </c>
      <c r="Q94" s="46">
        <f t="shared" si="18"/>
        <v>3363.8</v>
      </c>
      <c r="R94" s="46">
        <f t="shared" si="19"/>
        <v>20674.8</v>
      </c>
      <c r="S94" s="47">
        <v>111</v>
      </c>
    </row>
    <row r="95" spans="1:19" s="48" customFormat="1" ht="33.950000000000003" customHeight="1" x14ac:dyDescent="0.2">
      <c r="A95" s="102">
        <f t="shared" si="10"/>
        <v>91</v>
      </c>
      <c r="B95" s="96" t="s">
        <v>393</v>
      </c>
      <c r="C95" s="49" t="s">
        <v>73</v>
      </c>
      <c r="D95" s="49" t="s">
        <v>110</v>
      </c>
      <c r="E95" s="50" t="s">
        <v>294</v>
      </c>
      <c r="F95" s="39">
        <v>25000</v>
      </c>
      <c r="G95" s="51"/>
      <c r="H95" s="46">
        <v>25</v>
      </c>
      <c r="I95" s="46">
        <f t="shared" si="11"/>
        <v>717.5</v>
      </c>
      <c r="J95" s="46">
        <f t="shared" si="12"/>
        <v>1774.9999999999998</v>
      </c>
      <c r="K95" s="44">
        <f t="shared" si="13"/>
        <v>275</v>
      </c>
      <c r="L95" s="46">
        <f t="shared" si="14"/>
        <v>760</v>
      </c>
      <c r="M95" s="46">
        <f t="shared" si="15"/>
        <v>1772.5000000000002</v>
      </c>
      <c r="N95" s="45"/>
      <c r="O95" s="46">
        <f t="shared" si="16"/>
        <v>5300</v>
      </c>
      <c r="P95" s="46">
        <f t="shared" si="17"/>
        <v>1502.5</v>
      </c>
      <c r="Q95" s="46">
        <f t="shared" si="18"/>
        <v>3822.5</v>
      </c>
      <c r="R95" s="46">
        <f t="shared" si="19"/>
        <v>23497.5</v>
      </c>
      <c r="S95" s="47">
        <v>111</v>
      </c>
    </row>
    <row r="96" spans="1:19" s="48" customFormat="1" ht="33.950000000000003" customHeight="1" x14ac:dyDescent="0.2">
      <c r="A96" s="102">
        <f t="shared" si="10"/>
        <v>92</v>
      </c>
      <c r="B96" s="49" t="s">
        <v>354</v>
      </c>
      <c r="C96" s="49" t="s">
        <v>305</v>
      </c>
      <c r="D96" s="49" t="s">
        <v>355</v>
      </c>
      <c r="E96" s="50" t="s">
        <v>293</v>
      </c>
      <c r="F96" s="39">
        <v>23100</v>
      </c>
      <c r="G96" s="51"/>
      <c r="H96" s="46">
        <v>25</v>
      </c>
      <c r="I96" s="46">
        <f t="shared" si="11"/>
        <v>662.97</v>
      </c>
      <c r="J96" s="46">
        <f t="shared" si="12"/>
        <v>1640.1</v>
      </c>
      <c r="K96" s="44">
        <f t="shared" si="13"/>
        <v>254.10000000000002</v>
      </c>
      <c r="L96" s="46">
        <f t="shared" si="14"/>
        <v>702.24</v>
      </c>
      <c r="M96" s="46">
        <f t="shared" si="15"/>
        <v>1637.7900000000002</v>
      </c>
      <c r="N96" s="45"/>
      <c r="O96" s="46">
        <f t="shared" si="16"/>
        <v>4897.2</v>
      </c>
      <c r="P96" s="46">
        <f t="shared" si="17"/>
        <v>1390.21</v>
      </c>
      <c r="Q96" s="46">
        <f t="shared" si="18"/>
        <v>3531.99</v>
      </c>
      <c r="R96" s="46">
        <f t="shared" si="19"/>
        <v>21709.79</v>
      </c>
      <c r="S96" s="47">
        <v>111</v>
      </c>
    </row>
    <row r="97" spans="1:19" s="48" customFormat="1" ht="33.950000000000003" customHeight="1" x14ac:dyDescent="0.2">
      <c r="A97" s="102">
        <f t="shared" si="10"/>
        <v>93</v>
      </c>
      <c r="B97" s="49" t="s">
        <v>79</v>
      </c>
      <c r="C97" s="49" t="s">
        <v>305</v>
      </c>
      <c r="D97" s="49" t="s">
        <v>80</v>
      </c>
      <c r="E97" s="50" t="s">
        <v>295</v>
      </c>
      <c r="F97" s="39">
        <v>23100</v>
      </c>
      <c r="G97" s="51"/>
      <c r="H97" s="46">
        <v>25</v>
      </c>
      <c r="I97" s="46">
        <f t="shared" si="11"/>
        <v>662.97</v>
      </c>
      <c r="J97" s="46">
        <f t="shared" si="12"/>
        <v>1640.1</v>
      </c>
      <c r="K97" s="44">
        <f t="shared" si="13"/>
        <v>254.10000000000002</v>
      </c>
      <c r="L97" s="46">
        <f t="shared" si="14"/>
        <v>702.24</v>
      </c>
      <c r="M97" s="46">
        <f t="shared" si="15"/>
        <v>1637.7900000000002</v>
      </c>
      <c r="N97" s="45"/>
      <c r="O97" s="46">
        <f t="shared" si="16"/>
        <v>4897.2</v>
      </c>
      <c r="P97" s="46">
        <f t="shared" si="17"/>
        <v>1390.21</v>
      </c>
      <c r="Q97" s="46">
        <f t="shared" si="18"/>
        <v>3531.99</v>
      </c>
      <c r="R97" s="46">
        <f t="shared" si="19"/>
        <v>21709.79</v>
      </c>
      <c r="S97" s="47">
        <v>111</v>
      </c>
    </row>
    <row r="98" spans="1:19" s="48" customFormat="1" ht="33.950000000000003" customHeight="1" x14ac:dyDescent="0.2">
      <c r="A98" s="102">
        <f t="shared" si="10"/>
        <v>94</v>
      </c>
      <c r="B98" s="49" t="s">
        <v>356</v>
      </c>
      <c r="C98" s="49" t="s">
        <v>305</v>
      </c>
      <c r="D98" s="49" t="s">
        <v>355</v>
      </c>
      <c r="E98" s="50" t="s">
        <v>293</v>
      </c>
      <c r="F98" s="39">
        <v>23100</v>
      </c>
      <c r="G98" s="51"/>
      <c r="H98" s="46">
        <v>25</v>
      </c>
      <c r="I98" s="46">
        <f t="shared" si="11"/>
        <v>662.97</v>
      </c>
      <c r="J98" s="46">
        <f t="shared" si="12"/>
        <v>1640.1</v>
      </c>
      <c r="K98" s="44">
        <f t="shared" si="13"/>
        <v>254.10000000000002</v>
      </c>
      <c r="L98" s="46">
        <f t="shared" si="14"/>
        <v>702.24</v>
      </c>
      <c r="M98" s="46">
        <f t="shared" si="15"/>
        <v>1637.7900000000002</v>
      </c>
      <c r="N98" s="45">
        <v>2380.2399999999998</v>
      </c>
      <c r="O98" s="46">
        <f t="shared" si="16"/>
        <v>7277.44</v>
      </c>
      <c r="P98" s="46">
        <f t="shared" si="17"/>
        <v>3770.45</v>
      </c>
      <c r="Q98" s="46">
        <f t="shared" si="18"/>
        <v>3531.99</v>
      </c>
      <c r="R98" s="46">
        <f t="shared" si="19"/>
        <v>19329.55</v>
      </c>
      <c r="S98" s="47">
        <v>111</v>
      </c>
    </row>
    <row r="99" spans="1:19" s="48" customFormat="1" ht="33.950000000000003" customHeight="1" x14ac:dyDescent="0.2">
      <c r="A99" s="102">
        <f t="shared" si="10"/>
        <v>95</v>
      </c>
      <c r="B99" s="49" t="s">
        <v>366</v>
      </c>
      <c r="C99" s="49" t="s">
        <v>305</v>
      </c>
      <c r="D99" s="49" t="s">
        <v>355</v>
      </c>
      <c r="E99" s="50" t="s">
        <v>293</v>
      </c>
      <c r="F99" s="39">
        <v>23100</v>
      </c>
      <c r="G99" s="51"/>
      <c r="H99" s="46">
        <v>25</v>
      </c>
      <c r="I99" s="46">
        <f t="shared" si="11"/>
        <v>662.97</v>
      </c>
      <c r="J99" s="46">
        <f t="shared" si="12"/>
        <v>1640.1</v>
      </c>
      <c r="K99" s="44">
        <f t="shared" si="13"/>
        <v>254.10000000000002</v>
      </c>
      <c r="L99" s="46">
        <f t="shared" si="14"/>
        <v>702.24</v>
      </c>
      <c r="M99" s="46">
        <f t="shared" si="15"/>
        <v>1637.7900000000002</v>
      </c>
      <c r="N99" s="45"/>
      <c r="O99" s="46">
        <f t="shared" si="16"/>
        <v>4897.2</v>
      </c>
      <c r="P99" s="46">
        <f t="shared" si="17"/>
        <v>1390.21</v>
      </c>
      <c r="Q99" s="46">
        <f t="shared" si="18"/>
        <v>3531.99</v>
      </c>
      <c r="R99" s="46">
        <f t="shared" si="19"/>
        <v>21709.79</v>
      </c>
      <c r="S99" s="47">
        <v>111</v>
      </c>
    </row>
    <row r="100" spans="1:19" s="48" customFormat="1" ht="33.950000000000003" customHeight="1" x14ac:dyDescent="0.2">
      <c r="A100" s="102">
        <f t="shared" si="10"/>
        <v>96</v>
      </c>
      <c r="B100" s="49" t="s">
        <v>257</v>
      </c>
      <c r="C100" s="49" t="s">
        <v>28</v>
      </c>
      <c r="D100" s="49" t="s">
        <v>80</v>
      </c>
      <c r="E100" s="50" t="s">
        <v>295</v>
      </c>
      <c r="F100" s="39">
        <v>23100</v>
      </c>
      <c r="G100" s="51"/>
      <c r="H100" s="46">
        <v>25</v>
      </c>
      <c r="I100" s="46">
        <f t="shared" si="11"/>
        <v>662.97</v>
      </c>
      <c r="J100" s="46">
        <f t="shared" si="12"/>
        <v>1640.1</v>
      </c>
      <c r="K100" s="44">
        <f t="shared" si="13"/>
        <v>254.10000000000002</v>
      </c>
      <c r="L100" s="46">
        <f t="shared" si="14"/>
        <v>702.24</v>
      </c>
      <c r="M100" s="46">
        <f t="shared" si="15"/>
        <v>1637.7900000000002</v>
      </c>
      <c r="N100" s="45"/>
      <c r="O100" s="46">
        <f t="shared" si="16"/>
        <v>4897.2</v>
      </c>
      <c r="P100" s="46">
        <f t="shared" si="17"/>
        <v>1390.21</v>
      </c>
      <c r="Q100" s="46">
        <f t="shared" si="18"/>
        <v>3531.99</v>
      </c>
      <c r="R100" s="46">
        <f t="shared" si="19"/>
        <v>21709.79</v>
      </c>
      <c r="S100" s="47">
        <v>111</v>
      </c>
    </row>
    <row r="101" spans="1:19" s="48" customFormat="1" ht="33.950000000000003" customHeight="1" x14ac:dyDescent="0.2">
      <c r="A101" s="102">
        <f t="shared" si="10"/>
        <v>97</v>
      </c>
      <c r="B101" s="49" t="s">
        <v>404</v>
      </c>
      <c r="C101" s="49" t="s">
        <v>305</v>
      </c>
      <c r="D101" s="49" t="s">
        <v>355</v>
      </c>
      <c r="E101" s="50" t="s">
        <v>294</v>
      </c>
      <c r="F101" s="39">
        <v>23100</v>
      </c>
      <c r="G101" s="51"/>
      <c r="H101" s="46">
        <v>25</v>
      </c>
      <c r="I101" s="46">
        <f t="shared" si="11"/>
        <v>662.97</v>
      </c>
      <c r="J101" s="46">
        <f t="shared" si="12"/>
        <v>1640.1</v>
      </c>
      <c r="K101" s="44">
        <f t="shared" si="13"/>
        <v>254.10000000000002</v>
      </c>
      <c r="L101" s="46">
        <f t="shared" si="14"/>
        <v>702.24</v>
      </c>
      <c r="M101" s="46">
        <f t="shared" si="15"/>
        <v>1637.7900000000002</v>
      </c>
      <c r="N101" s="45"/>
      <c r="O101" s="46">
        <f t="shared" si="16"/>
        <v>4897.2</v>
      </c>
      <c r="P101" s="46">
        <f t="shared" si="17"/>
        <v>1390.21</v>
      </c>
      <c r="Q101" s="46">
        <f t="shared" si="18"/>
        <v>3531.99</v>
      </c>
      <c r="R101" s="46">
        <f t="shared" si="19"/>
        <v>21709.79</v>
      </c>
      <c r="S101" s="47">
        <v>111</v>
      </c>
    </row>
    <row r="102" spans="1:19" s="48" customFormat="1" ht="33.950000000000003" customHeight="1" x14ac:dyDescent="0.2">
      <c r="A102" s="102">
        <f t="shared" si="10"/>
        <v>98</v>
      </c>
      <c r="B102" s="49" t="s">
        <v>326</v>
      </c>
      <c r="C102" s="49" t="s">
        <v>28</v>
      </c>
      <c r="D102" s="49" t="s">
        <v>130</v>
      </c>
      <c r="E102" s="50" t="s">
        <v>293</v>
      </c>
      <c r="F102" s="39">
        <v>23100</v>
      </c>
      <c r="G102" s="51"/>
      <c r="H102" s="46">
        <v>25</v>
      </c>
      <c r="I102" s="46">
        <f t="shared" si="11"/>
        <v>662.97</v>
      </c>
      <c r="J102" s="46">
        <f t="shared" si="12"/>
        <v>1640.1</v>
      </c>
      <c r="K102" s="44">
        <f t="shared" si="13"/>
        <v>254.10000000000002</v>
      </c>
      <c r="L102" s="46">
        <f t="shared" si="14"/>
        <v>702.24</v>
      </c>
      <c r="M102" s="46">
        <f t="shared" si="15"/>
        <v>1637.7900000000002</v>
      </c>
      <c r="N102" s="45"/>
      <c r="O102" s="46">
        <f t="shared" si="16"/>
        <v>4897.2</v>
      </c>
      <c r="P102" s="46">
        <f t="shared" si="17"/>
        <v>1390.21</v>
      </c>
      <c r="Q102" s="46">
        <f t="shared" si="18"/>
        <v>3531.99</v>
      </c>
      <c r="R102" s="46">
        <f t="shared" si="19"/>
        <v>21709.79</v>
      </c>
      <c r="S102" s="47">
        <v>111</v>
      </c>
    </row>
    <row r="103" spans="1:19" s="48" customFormat="1" ht="33.950000000000003" customHeight="1" x14ac:dyDescent="0.2">
      <c r="A103" s="102">
        <f t="shared" si="10"/>
        <v>99</v>
      </c>
      <c r="B103" s="49" t="s">
        <v>210</v>
      </c>
      <c r="C103" s="49" t="s">
        <v>306</v>
      </c>
      <c r="D103" s="49" t="s">
        <v>54</v>
      </c>
      <c r="E103" s="50" t="s">
        <v>295</v>
      </c>
      <c r="F103" s="39">
        <v>22000</v>
      </c>
      <c r="G103" s="51"/>
      <c r="H103" s="46">
        <v>25</v>
      </c>
      <c r="I103" s="46">
        <f t="shared" si="11"/>
        <v>631.4</v>
      </c>
      <c r="J103" s="46">
        <f t="shared" si="12"/>
        <v>1561.9999999999998</v>
      </c>
      <c r="K103" s="44">
        <f t="shared" si="13"/>
        <v>242.00000000000003</v>
      </c>
      <c r="L103" s="46">
        <f t="shared" si="14"/>
        <v>668.8</v>
      </c>
      <c r="M103" s="46">
        <f t="shared" si="15"/>
        <v>1559.8000000000002</v>
      </c>
      <c r="N103" s="45"/>
      <c r="O103" s="46">
        <f t="shared" si="16"/>
        <v>4664</v>
      </c>
      <c r="P103" s="46">
        <f t="shared" si="17"/>
        <v>1325.1999999999998</v>
      </c>
      <c r="Q103" s="46">
        <f t="shared" si="18"/>
        <v>3363.8</v>
      </c>
      <c r="R103" s="46">
        <f t="shared" si="19"/>
        <v>20674.8</v>
      </c>
      <c r="S103" s="47">
        <v>111</v>
      </c>
    </row>
    <row r="104" spans="1:19" s="48" customFormat="1" ht="33.950000000000003" customHeight="1" x14ac:dyDescent="0.2">
      <c r="A104" s="102">
        <f t="shared" si="10"/>
        <v>100</v>
      </c>
      <c r="B104" s="49" t="s">
        <v>168</v>
      </c>
      <c r="C104" s="49" t="s">
        <v>59</v>
      </c>
      <c r="D104" s="49" t="s">
        <v>169</v>
      </c>
      <c r="E104" s="50" t="s">
        <v>294</v>
      </c>
      <c r="F104" s="39">
        <v>26250</v>
      </c>
      <c r="G104" s="51"/>
      <c r="H104" s="46">
        <v>25</v>
      </c>
      <c r="I104" s="46">
        <f t="shared" si="11"/>
        <v>753.375</v>
      </c>
      <c r="J104" s="46">
        <f t="shared" si="12"/>
        <v>1863.7499999999998</v>
      </c>
      <c r="K104" s="44">
        <f t="shared" si="13"/>
        <v>288.75000000000006</v>
      </c>
      <c r="L104" s="46">
        <f t="shared" si="14"/>
        <v>798</v>
      </c>
      <c r="M104" s="46">
        <f t="shared" si="15"/>
        <v>1861.1250000000002</v>
      </c>
      <c r="N104" s="45"/>
      <c r="O104" s="46">
        <f t="shared" si="16"/>
        <v>5565</v>
      </c>
      <c r="P104" s="46">
        <f t="shared" si="17"/>
        <v>1576.375</v>
      </c>
      <c r="Q104" s="46">
        <f t="shared" si="18"/>
        <v>4013.625</v>
      </c>
      <c r="R104" s="46">
        <f t="shared" si="19"/>
        <v>24673.625</v>
      </c>
      <c r="S104" s="47">
        <v>111</v>
      </c>
    </row>
    <row r="105" spans="1:19" s="48" customFormat="1" ht="33.950000000000003" customHeight="1" x14ac:dyDescent="0.2">
      <c r="A105" s="102">
        <f t="shared" si="10"/>
        <v>101</v>
      </c>
      <c r="B105" s="49" t="s">
        <v>146</v>
      </c>
      <c r="C105" s="49" t="s">
        <v>59</v>
      </c>
      <c r="D105" s="49" t="s">
        <v>147</v>
      </c>
      <c r="E105" s="50" t="s">
        <v>295</v>
      </c>
      <c r="F105" s="39">
        <v>23100</v>
      </c>
      <c r="G105" s="51"/>
      <c r="H105" s="46">
        <v>25</v>
      </c>
      <c r="I105" s="46">
        <f t="shared" si="11"/>
        <v>662.97</v>
      </c>
      <c r="J105" s="46">
        <f t="shared" si="12"/>
        <v>1640.1</v>
      </c>
      <c r="K105" s="44">
        <f t="shared" si="13"/>
        <v>254.10000000000002</v>
      </c>
      <c r="L105" s="46">
        <f t="shared" si="14"/>
        <v>702.24</v>
      </c>
      <c r="M105" s="46">
        <f t="shared" si="15"/>
        <v>1637.7900000000002</v>
      </c>
      <c r="N105" s="45">
        <v>1190.1199999999999</v>
      </c>
      <c r="O105" s="46">
        <f t="shared" si="16"/>
        <v>6087.32</v>
      </c>
      <c r="P105" s="46">
        <f t="shared" si="17"/>
        <v>2580.33</v>
      </c>
      <c r="Q105" s="46">
        <f t="shared" si="18"/>
        <v>3531.99</v>
      </c>
      <c r="R105" s="46">
        <f t="shared" si="19"/>
        <v>20519.669999999998</v>
      </c>
      <c r="S105" s="47">
        <v>111</v>
      </c>
    </row>
    <row r="106" spans="1:19" s="48" customFormat="1" ht="33.950000000000003" customHeight="1" x14ac:dyDescent="0.2">
      <c r="A106" s="102">
        <f t="shared" si="10"/>
        <v>102</v>
      </c>
      <c r="B106" s="49" t="s">
        <v>58</v>
      </c>
      <c r="C106" s="49" t="s">
        <v>59</v>
      </c>
      <c r="D106" s="49" t="s">
        <v>32</v>
      </c>
      <c r="E106" s="50" t="s">
        <v>294</v>
      </c>
      <c r="F106" s="39">
        <v>22000</v>
      </c>
      <c r="G106" s="51"/>
      <c r="H106" s="46">
        <v>25</v>
      </c>
      <c r="I106" s="46">
        <f t="shared" si="11"/>
        <v>631.4</v>
      </c>
      <c r="J106" s="46">
        <f t="shared" si="12"/>
        <v>1561.9999999999998</v>
      </c>
      <c r="K106" s="44">
        <f t="shared" si="13"/>
        <v>242.00000000000003</v>
      </c>
      <c r="L106" s="46">
        <f t="shared" si="14"/>
        <v>668.8</v>
      </c>
      <c r="M106" s="46">
        <f t="shared" si="15"/>
        <v>1559.8000000000002</v>
      </c>
      <c r="N106" s="45"/>
      <c r="O106" s="46">
        <f t="shared" si="16"/>
        <v>4664</v>
      </c>
      <c r="P106" s="46">
        <f t="shared" si="17"/>
        <v>1325.1999999999998</v>
      </c>
      <c r="Q106" s="46">
        <f t="shared" si="18"/>
        <v>3363.8</v>
      </c>
      <c r="R106" s="46">
        <f t="shared" si="19"/>
        <v>20674.8</v>
      </c>
      <c r="S106" s="47">
        <v>111</v>
      </c>
    </row>
    <row r="107" spans="1:19" s="48" customFormat="1" ht="33.950000000000003" customHeight="1" x14ac:dyDescent="0.2">
      <c r="A107" s="102">
        <f t="shared" si="10"/>
        <v>103</v>
      </c>
      <c r="B107" s="49" t="s">
        <v>176</v>
      </c>
      <c r="C107" s="49" t="s">
        <v>59</v>
      </c>
      <c r="D107" s="49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11"/>
        <v>631.4</v>
      </c>
      <c r="J107" s="46">
        <f t="shared" si="12"/>
        <v>1561.9999999999998</v>
      </c>
      <c r="K107" s="44">
        <f t="shared" si="13"/>
        <v>242.00000000000003</v>
      </c>
      <c r="L107" s="46">
        <f t="shared" si="14"/>
        <v>668.8</v>
      </c>
      <c r="M107" s="46">
        <f t="shared" si="15"/>
        <v>1559.8000000000002</v>
      </c>
      <c r="N107" s="45">
        <v>1190.1199999999999</v>
      </c>
      <c r="O107" s="46">
        <f t="shared" si="16"/>
        <v>5854.12</v>
      </c>
      <c r="P107" s="46">
        <f t="shared" si="17"/>
        <v>2515.3199999999997</v>
      </c>
      <c r="Q107" s="46">
        <f t="shared" si="18"/>
        <v>3363.8</v>
      </c>
      <c r="R107" s="46">
        <f t="shared" si="19"/>
        <v>19484.68</v>
      </c>
      <c r="S107" s="47">
        <v>111</v>
      </c>
    </row>
    <row r="108" spans="1:19" s="48" customFormat="1" ht="33.950000000000003" customHeight="1" x14ac:dyDescent="0.2">
      <c r="A108" s="102">
        <f t="shared" si="10"/>
        <v>104</v>
      </c>
      <c r="B108" s="49" t="s">
        <v>268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11"/>
        <v>631.4</v>
      </c>
      <c r="J108" s="46">
        <f t="shared" si="12"/>
        <v>1561.9999999999998</v>
      </c>
      <c r="K108" s="44">
        <f t="shared" si="13"/>
        <v>242.00000000000003</v>
      </c>
      <c r="L108" s="46">
        <f t="shared" si="14"/>
        <v>668.8</v>
      </c>
      <c r="M108" s="46">
        <f t="shared" si="15"/>
        <v>1559.8000000000002</v>
      </c>
      <c r="N108" s="45">
        <v>1190.1199999999999</v>
      </c>
      <c r="O108" s="46">
        <f t="shared" si="16"/>
        <v>5854.12</v>
      </c>
      <c r="P108" s="46">
        <f t="shared" si="17"/>
        <v>2515.3199999999997</v>
      </c>
      <c r="Q108" s="46">
        <f t="shared" si="18"/>
        <v>3363.8</v>
      </c>
      <c r="R108" s="46">
        <f t="shared" si="19"/>
        <v>19484.68</v>
      </c>
      <c r="S108" s="47">
        <v>111</v>
      </c>
    </row>
    <row r="109" spans="1:19" s="48" customFormat="1" ht="33.950000000000003" customHeight="1" x14ac:dyDescent="0.2">
      <c r="A109" s="102">
        <f t="shared" si="10"/>
        <v>105</v>
      </c>
      <c r="B109" s="49" t="s">
        <v>156</v>
      </c>
      <c r="C109" s="49" t="s">
        <v>59</v>
      </c>
      <c r="D109" s="49" t="s">
        <v>32</v>
      </c>
      <c r="E109" s="50" t="s">
        <v>294</v>
      </c>
      <c r="F109" s="39">
        <v>24525</v>
      </c>
      <c r="G109" s="51"/>
      <c r="H109" s="46">
        <v>25</v>
      </c>
      <c r="I109" s="46">
        <f t="shared" si="11"/>
        <v>703.86749999999995</v>
      </c>
      <c r="J109" s="46">
        <f t="shared" si="12"/>
        <v>1741.2749999999999</v>
      </c>
      <c r="K109" s="44">
        <f t="shared" si="13"/>
        <v>269.77500000000003</v>
      </c>
      <c r="L109" s="46">
        <f t="shared" si="14"/>
        <v>745.56</v>
      </c>
      <c r="M109" s="46">
        <f t="shared" si="15"/>
        <v>1738.8225000000002</v>
      </c>
      <c r="N109" s="45"/>
      <c r="O109" s="46">
        <f t="shared" si="16"/>
        <v>5199.3</v>
      </c>
      <c r="P109" s="46">
        <f t="shared" si="17"/>
        <v>1474.4274999999998</v>
      </c>
      <c r="Q109" s="46">
        <f t="shared" si="18"/>
        <v>3749.8725000000004</v>
      </c>
      <c r="R109" s="46">
        <f t="shared" si="19"/>
        <v>23050.572500000002</v>
      </c>
      <c r="S109" s="47">
        <v>111</v>
      </c>
    </row>
    <row r="110" spans="1:19" s="48" customFormat="1" ht="33.950000000000003" customHeight="1" x14ac:dyDescent="0.2">
      <c r="A110" s="102">
        <f t="shared" si="10"/>
        <v>106</v>
      </c>
      <c r="B110" s="42" t="s">
        <v>319</v>
      </c>
      <c r="C110" s="42" t="s">
        <v>59</v>
      </c>
      <c r="D110" s="42" t="s">
        <v>32</v>
      </c>
      <c r="E110" s="50" t="s">
        <v>293</v>
      </c>
      <c r="F110" s="39">
        <v>19800</v>
      </c>
      <c r="G110" s="51"/>
      <c r="H110" s="46">
        <v>25</v>
      </c>
      <c r="I110" s="46">
        <f t="shared" si="11"/>
        <v>568.26</v>
      </c>
      <c r="J110" s="46">
        <f t="shared" si="12"/>
        <v>1405.8</v>
      </c>
      <c r="K110" s="44">
        <f t="shared" si="13"/>
        <v>217.8</v>
      </c>
      <c r="L110" s="46">
        <f t="shared" si="14"/>
        <v>601.91999999999996</v>
      </c>
      <c r="M110" s="46">
        <f t="shared" si="15"/>
        <v>1403.8200000000002</v>
      </c>
      <c r="N110" s="45"/>
      <c r="O110" s="46">
        <f t="shared" si="16"/>
        <v>4197.6000000000004</v>
      </c>
      <c r="P110" s="46">
        <f t="shared" si="17"/>
        <v>1195.1799999999998</v>
      </c>
      <c r="Q110" s="46">
        <f t="shared" si="18"/>
        <v>3027.42</v>
      </c>
      <c r="R110" s="46">
        <f t="shared" si="19"/>
        <v>18604.82</v>
      </c>
      <c r="S110" s="47">
        <v>111</v>
      </c>
    </row>
    <row r="111" spans="1:19" s="48" customFormat="1" ht="33.950000000000003" customHeight="1" x14ac:dyDescent="0.2">
      <c r="A111" s="102">
        <f t="shared" si="10"/>
        <v>107</v>
      </c>
      <c r="B111" s="49" t="s">
        <v>353</v>
      </c>
      <c r="C111" s="49" t="s">
        <v>59</v>
      </c>
      <c r="D111" s="42" t="s">
        <v>32</v>
      </c>
      <c r="E111" s="43" t="s">
        <v>293</v>
      </c>
      <c r="F111" s="114">
        <v>23000</v>
      </c>
      <c r="G111" s="115"/>
      <c r="H111" s="116">
        <v>25</v>
      </c>
      <c r="I111" s="46">
        <f t="shared" si="11"/>
        <v>660.1</v>
      </c>
      <c r="J111" s="46">
        <f t="shared" si="12"/>
        <v>1632.9999999999998</v>
      </c>
      <c r="K111" s="44">
        <f t="shared" si="13"/>
        <v>253.00000000000003</v>
      </c>
      <c r="L111" s="46">
        <f t="shared" si="14"/>
        <v>699.2</v>
      </c>
      <c r="M111" s="46">
        <f t="shared" si="15"/>
        <v>1630.7</v>
      </c>
      <c r="N111" s="45"/>
      <c r="O111" s="46">
        <f t="shared" si="16"/>
        <v>4876</v>
      </c>
      <c r="P111" s="46">
        <f t="shared" si="17"/>
        <v>1384.3000000000002</v>
      </c>
      <c r="Q111" s="46">
        <f t="shared" si="18"/>
        <v>3516.7</v>
      </c>
      <c r="R111" s="46">
        <f t="shared" si="19"/>
        <v>21615.7</v>
      </c>
      <c r="S111" s="47">
        <v>111</v>
      </c>
    </row>
    <row r="112" spans="1:19" s="48" customFormat="1" ht="33.950000000000003" customHeight="1" x14ac:dyDescent="0.2">
      <c r="A112" s="102">
        <f t="shared" si="10"/>
        <v>108</v>
      </c>
      <c r="B112" s="49" t="s">
        <v>376</v>
      </c>
      <c r="C112" s="49" t="s">
        <v>59</v>
      </c>
      <c r="D112" s="42" t="s">
        <v>32</v>
      </c>
      <c r="E112" s="50" t="s">
        <v>294</v>
      </c>
      <c r="F112" s="39">
        <v>22000</v>
      </c>
      <c r="G112" s="51"/>
      <c r="H112" s="46">
        <v>25</v>
      </c>
      <c r="I112" s="46">
        <f t="shared" si="11"/>
        <v>631.4</v>
      </c>
      <c r="J112" s="46">
        <f t="shared" si="12"/>
        <v>1561.9999999999998</v>
      </c>
      <c r="K112" s="44">
        <f t="shared" si="13"/>
        <v>242.00000000000003</v>
      </c>
      <c r="L112" s="46">
        <f t="shared" si="14"/>
        <v>668.8</v>
      </c>
      <c r="M112" s="46">
        <f t="shared" si="15"/>
        <v>1559.8000000000002</v>
      </c>
      <c r="N112" s="45"/>
      <c r="O112" s="46">
        <f t="shared" si="16"/>
        <v>4664</v>
      </c>
      <c r="P112" s="46">
        <f t="shared" si="17"/>
        <v>1325.1999999999998</v>
      </c>
      <c r="Q112" s="46">
        <f t="shared" si="18"/>
        <v>3363.8</v>
      </c>
      <c r="R112" s="46">
        <f t="shared" si="19"/>
        <v>20674.8</v>
      </c>
      <c r="S112" s="47">
        <v>111</v>
      </c>
    </row>
    <row r="113" spans="1:19" s="48" customFormat="1" ht="33.950000000000003" customHeight="1" x14ac:dyDescent="0.2">
      <c r="A113" s="102">
        <f t="shared" si="10"/>
        <v>109</v>
      </c>
      <c r="B113" s="49" t="s">
        <v>360</v>
      </c>
      <c r="C113" s="49" t="s">
        <v>59</v>
      </c>
      <c r="D113" s="49" t="s">
        <v>32</v>
      </c>
      <c r="E113" s="50" t="s">
        <v>294</v>
      </c>
      <c r="F113" s="39">
        <v>22000</v>
      </c>
      <c r="G113" s="51"/>
      <c r="H113" s="46">
        <v>25</v>
      </c>
      <c r="I113" s="46">
        <f t="shared" si="11"/>
        <v>631.4</v>
      </c>
      <c r="J113" s="46">
        <f t="shared" si="12"/>
        <v>1561.9999999999998</v>
      </c>
      <c r="K113" s="44">
        <f t="shared" si="13"/>
        <v>242.00000000000003</v>
      </c>
      <c r="L113" s="46">
        <f t="shared" si="14"/>
        <v>668.8</v>
      </c>
      <c r="M113" s="46">
        <f t="shared" si="15"/>
        <v>1559.8000000000002</v>
      </c>
      <c r="N113" s="45"/>
      <c r="O113" s="46">
        <f t="shared" si="16"/>
        <v>4664</v>
      </c>
      <c r="P113" s="46">
        <f t="shared" si="17"/>
        <v>1325.1999999999998</v>
      </c>
      <c r="Q113" s="46">
        <f t="shared" si="18"/>
        <v>3363.8</v>
      </c>
      <c r="R113" s="46">
        <f t="shared" si="19"/>
        <v>20674.8</v>
      </c>
      <c r="S113" s="47">
        <v>111</v>
      </c>
    </row>
    <row r="114" spans="1:19" s="48" customFormat="1" ht="33.950000000000003" customHeight="1" x14ac:dyDescent="0.2">
      <c r="A114" s="102">
        <f t="shared" si="10"/>
        <v>110</v>
      </c>
      <c r="B114" s="49" t="s">
        <v>386</v>
      </c>
      <c r="C114" s="49" t="s">
        <v>59</v>
      </c>
      <c r="D114" s="49" t="s">
        <v>32</v>
      </c>
      <c r="E114" s="50" t="s">
        <v>293</v>
      </c>
      <c r="F114" s="39">
        <v>24000</v>
      </c>
      <c r="G114" s="51"/>
      <c r="H114" s="46">
        <v>25</v>
      </c>
      <c r="I114" s="46">
        <f t="shared" si="11"/>
        <v>688.8</v>
      </c>
      <c r="J114" s="46">
        <f t="shared" si="12"/>
        <v>1703.9999999999998</v>
      </c>
      <c r="K114" s="44">
        <f t="shared" si="13"/>
        <v>264</v>
      </c>
      <c r="L114" s="46">
        <f t="shared" si="14"/>
        <v>729.6</v>
      </c>
      <c r="M114" s="46">
        <f t="shared" si="15"/>
        <v>1701.6000000000001</v>
      </c>
      <c r="N114" s="45"/>
      <c r="O114" s="46">
        <f t="shared" si="16"/>
        <v>5088</v>
      </c>
      <c r="P114" s="46">
        <f t="shared" si="17"/>
        <v>1443.4</v>
      </c>
      <c r="Q114" s="46">
        <f t="shared" si="18"/>
        <v>3669.6</v>
      </c>
      <c r="R114" s="46">
        <f t="shared" si="19"/>
        <v>22556.6</v>
      </c>
      <c r="S114" s="47">
        <v>111</v>
      </c>
    </row>
    <row r="115" spans="1:19" s="48" customFormat="1" ht="33.950000000000003" customHeight="1" x14ac:dyDescent="0.2">
      <c r="A115" s="102">
        <f t="shared" si="10"/>
        <v>111</v>
      </c>
      <c r="B115" s="95" t="s">
        <v>401</v>
      </c>
      <c r="C115" s="49" t="s">
        <v>59</v>
      </c>
      <c r="D115" s="42" t="s">
        <v>32</v>
      </c>
      <c r="E115" s="50" t="s">
        <v>294</v>
      </c>
      <c r="F115" s="39">
        <v>24000</v>
      </c>
      <c r="G115" s="51"/>
      <c r="H115" s="46">
        <v>25</v>
      </c>
      <c r="I115" s="46">
        <f t="shared" si="11"/>
        <v>688.8</v>
      </c>
      <c r="J115" s="46">
        <f t="shared" si="12"/>
        <v>1703.9999999999998</v>
      </c>
      <c r="K115" s="44">
        <f t="shared" si="13"/>
        <v>264</v>
      </c>
      <c r="L115" s="46">
        <f t="shared" si="14"/>
        <v>729.6</v>
      </c>
      <c r="M115" s="46">
        <f t="shared" si="15"/>
        <v>1701.6000000000001</v>
      </c>
      <c r="N115" s="45"/>
      <c r="O115" s="46">
        <f t="shared" si="16"/>
        <v>5088</v>
      </c>
      <c r="P115" s="46">
        <f t="shared" si="17"/>
        <v>1443.4</v>
      </c>
      <c r="Q115" s="46">
        <f t="shared" si="18"/>
        <v>3669.6</v>
      </c>
      <c r="R115" s="46">
        <f t="shared" si="19"/>
        <v>22556.6</v>
      </c>
      <c r="S115" s="47">
        <v>111</v>
      </c>
    </row>
    <row r="116" spans="1:19" s="48" customFormat="1" ht="33.950000000000003" customHeight="1" x14ac:dyDescent="0.2">
      <c r="A116" s="102">
        <f t="shared" si="10"/>
        <v>112</v>
      </c>
      <c r="B116" s="49" t="s">
        <v>315</v>
      </c>
      <c r="C116" s="49" t="s">
        <v>59</v>
      </c>
      <c r="D116" s="49" t="s">
        <v>32</v>
      </c>
      <c r="E116" s="50" t="s">
        <v>293</v>
      </c>
      <c r="F116" s="39">
        <v>19800</v>
      </c>
      <c r="G116" s="51"/>
      <c r="H116" s="46">
        <v>25</v>
      </c>
      <c r="I116" s="46">
        <f t="shared" si="11"/>
        <v>568.26</v>
      </c>
      <c r="J116" s="46">
        <f t="shared" si="12"/>
        <v>1405.8</v>
      </c>
      <c r="K116" s="44">
        <f t="shared" si="13"/>
        <v>217.8</v>
      </c>
      <c r="L116" s="46">
        <f t="shared" si="14"/>
        <v>601.91999999999996</v>
      </c>
      <c r="M116" s="46">
        <f t="shared" si="15"/>
        <v>1403.8200000000002</v>
      </c>
      <c r="N116" s="45"/>
      <c r="O116" s="46">
        <f t="shared" si="16"/>
        <v>4197.6000000000004</v>
      </c>
      <c r="P116" s="46">
        <f t="shared" si="17"/>
        <v>1195.1799999999998</v>
      </c>
      <c r="Q116" s="46">
        <f t="shared" si="18"/>
        <v>3027.42</v>
      </c>
      <c r="R116" s="46">
        <f t="shared" si="19"/>
        <v>18604.82</v>
      </c>
      <c r="S116" s="47">
        <v>111</v>
      </c>
    </row>
    <row r="117" spans="1:19" s="48" customFormat="1" ht="33.950000000000003" customHeight="1" x14ac:dyDescent="0.2">
      <c r="A117" s="102">
        <f t="shared" si="10"/>
        <v>113</v>
      </c>
      <c r="B117" s="49" t="s">
        <v>114</v>
      </c>
      <c r="C117" s="49" t="s">
        <v>59</v>
      </c>
      <c r="D117" s="49" t="s">
        <v>115</v>
      </c>
      <c r="E117" s="50" t="s">
        <v>294</v>
      </c>
      <c r="F117" s="39">
        <v>16500</v>
      </c>
      <c r="G117" s="51"/>
      <c r="H117" s="46">
        <v>25</v>
      </c>
      <c r="I117" s="46">
        <f t="shared" si="11"/>
        <v>473.55</v>
      </c>
      <c r="J117" s="46">
        <f t="shared" si="12"/>
        <v>1171.5</v>
      </c>
      <c r="K117" s="44">
        <f t="shared" si="13"/>
        <v>181.50000000000003</v>
      </c>
      <c r="L117" s="46">
        <f t="shared" si="14"/>
        <v>501.6</v>
      </c>
      <c r="M117" s="46">
        <f t="shared" si="15"/>
        <v>1169.8500000000001</v>
      </c>
      <c r="N117" s="45"/>
      <c r="O117" s="46">
        <f t="shared" si="16"/>
        <v>3498</v>
      </c>
      <c r="P117" s="46">
        <f t="shared" si="17"/>
        <v>1000.1500000000001</v>
      </c>
      <c r="Q117" s="46">
        <f t="shared" si="18"/>
        <v>2522.8500000000004</v>
      </c>
      <c r="R117" s="46">
        <f t="shared" si="19"/>
        <v>15499.85</v>
      </c>
      <c r="S117" s="47">
        <v>111</v>
      </c>
    </row>
    <row r="118" spans="1:19" s="48" customFormat="1" ht="33.950000000000003" customHeight="1" x14ac:dyDescent="0.2">
      <c r="A118" s="102">
        <f t="shared" si="10"/>
        <v>114</v>
      </c>
      <c r="B118" s="49" t="s">
        <v>149</v>
      </c>
      <c r="C118" s="49" t="s">
        <v>55</v>
      </c>
      <c r="D118" s="49" t="s">
        <v>45</v>
      </c>
      <c r="E118" s="50" t="s">
        <v>295</v>
      </c>
      <c r="F118" s="39">
        <v>28875</v>
      </c>
      <c r="G118" s="51"/>
      <c r="H118" s="46">
        <v>25</v>
      </c>
      <c r="I118" s="46">
        <f t="shared" si="11"/>
        <v>828.71249999999998</v>
      </c>
      <c r="J118" s="46">
        <f t="shared" si="12"/>
        <v>2050.125</v>
      </c>
      <c r="K118" s="44">
        <f t="shared" si="13"/>
        <v>317.62500000000006</v>
      </c>
      <c r="L118" s="46">
        <f t="shared" si="14"/>
        <v>877.8</v>
      </c>
      <c r="M118" s="46">
        <f t="shared" si="15"/>
        <v>2047.2375000000002</v>
      </c>
      <c r="N118" s="45"/>
      <c r="O118" s="46">
        <f t="shared" si="16"/>
        <v>6121.5</v>
      </c>
      <c r="P118" s="46">
        <f t="shared" si="17"/>
        <v>1731.5124999999998</v>
      </c>
      <c r="Q118" s="46">
        <f t="shared" si="18"/>
        <v>4414.9875000000002</v>
      </c>
      <c r="R118" s="46">
        <f t="shared" si="19"/>
        <v>27143.487499999999</v>
      </c>
      <c r="S118" s="47">
        <v>111</v>
      </c>
    </row>
    <row r="119" spans="1:19" s="48" customFormat="1" ht="33.950000000000003" customHeight="1" x14ac:dyDescent="0.2">
      <c r="A119" s="102">
        <f t="shared" si="10"/>
        <v>115</v>
      </c>
      <c r="B119" s="97" t="s">
        <v>394</v>
      </c>
      <c r="C119" s="49" t="s">
        <v>55</v>
      </c>
      <c r="D119" s="49" t="s">
        <v>45</v>
      </c>
      <c r="E119" s="50" t="s">
        <v>294</v>
      </c>
      <c r="F119" s="39">
        <v>38000</v>
      </c>
      <c r="G119" s="51">
        <v>160.38</v>
      </c>
      <c r="H119" s="46">
        <v>25</v>
      </c>
      <c r="I119" s="46">
        <f t="shared" si="11"/>
        <v>1090.5999999999999</v>
      </c>
      <c r="J119" s="46">
        <f t="shared" si="12"/>
        <v>2697.9999999999995</v>
      </c>
      <c r="K119" s="44">
        <f t="shared" si="13"/>
        <v>418.00000000000006</v>
      </c>
      <c r="L119" s="46">
        <f t="shared" si="14"/>
        <v>1155.2</v>
      </c>
      <c r="M119" s="46">
        <f t="shared" si="15"/>
        <v>2694.2000000000003</v>
      </c>
      <c r="N119" s="45"/>
      <c r="O119" s="46">
        <f t="shared" si="16"/>
        <v>8056</v>
      </c>
      <c r="P119" s="46">
        <f t="shared" si="17"/>
        <v>2431.1800000000003</v>
      </c>
      <c r="Q119" s="46">
        <f t="shared" si="18"/>
        <v>5810.2</v>
      </c>
      <c r="R119" s="46">
        <f t="shared" si="19"/>
        <v>35568.82</v>
      </c>
      <c r="S119" s="47">
        <v>111</v>
      </c>
    </row>
    <row r="120" spans="1:19" s="48" customFormat="1" ht="33.950000000000003" customHeight="1" x14ac:dyDescent="0.2">
      <c r="A120" s="102">
        <f t="shared" si="10"/>
        <v>116</v>
      </c>
      <c r="B120" s="49" t="s">
        <v>148</v>
      </c>
      <c r="C120" s="49" t="s">
        <v>55</v>
      </c>
      <c r="D120" s="49" t="s">
        <v>147</v>
      </c>
      <c r="E120" s="50" t="s">
        <v>293</v>
      </c>
      <c r="F120" s="39">
        <v>23100</v>
      </c>
      <c r="G120" s="51"/>
      <c r="H120" s="46">
        <v>25</v>
      </c>
      <c r="I120" s="46">
        <f t="shared" si="11"/>
        <v>662.97</v>
      </c>
      <c r="J120" s="46">
        <f t="shared" si="12"/>
        <v>1640.1</v>
      </c>
      <c r="K120" s="44">
        <f t="shared" si="13"/>
        <v>254.10000000000002</v>
      </c>
      <c r="L120" s="46">
        <f t="shared" si="14"/>
        <v>702.24</v>
      </c>
      <c r="M120" s="46">
        <f t="shared" si="15"/>
        <v>1637.7900000000002</v>
      </c>
      <c r="N120" s="45"/>
      <c r="O120" s="46">
        <f t="shared" si="16"/>
        <v>4897.2</v>
      </c>
      <c r="P120" s="46">
        <f t="shared" si="17"/>
        <v>1390.21</v>
      </c>
      <c r="Q120" s="46">
        <f t="shared" si="18"/>
        <v>3531.99</v>
      </c>
      <c r="R120" s="46">
        <f t="shared" si="19"/>
        <v>21709.79</v>
      </c>
      <c r="S120" s="47">
        <v>111</v>
      </c>
    </row>
    <row r="121" spans="1:19" s="48" customFormat="1" ht="33.950000000000003" customHeight="1" x14ac:dyDescent="0.2">
      <c r="A121" s="102">
        <f t="shared" si="10"/>
        <v>117</v>
      </c>
      <c r="B121" s="95" t="s">
        <v>398</v>
      </c>
      <c r="C121" s="49" t="s">
        <v>55</v>
      </c>
      <c r="D121" s="49" t="s">
        <v>147</v>
      </c>
      <c r="E121" s="50" t="s">
        <v>294</v>
      </c>
      <c r="F121" s="39">
        <v>23100</v>
      </c>
      <c r="G121" s="51"/>
      <c r="H121" s="46">
        <v>25</v>
      </c>
      <c r="I121" s="46">
        <f t="shared" si="11"/>
        <v>662.97</v>
      </c>
      <c r="J121" s="46">
        <f t="shared" si="12"/>
        <v>1640.1</v>
      </c>
      <c r="K121" s="44">
        <f t="shared" si="13"/>
        <v>254.10000000000002</v>
      </c>
      <c r="L121" s="46">
        <f t="shared" si="14"/>
        <v>702.24</v>
      </c>
      <c r="M121" s="46">
        <f t="shared" si="15"/>
        <v>1637.7900000000002</v>
      </c>
      <c r="N121" s="45"/>
      <c r="O121" s="46">
        <f t="shared" si="16"/>
        <v>4897.2</v>
      </c>
      <c r="P121" s="46">
        <f t="shared" si="17"/>
        <v>1390.21</v>
      </c>
      <c r="Q121" s="46">
        <f t="shared" si="18"/>
        <v>3531.99</v>
      </c>
      <c r="R121" s="46">
        <f t="shared" si="19"/>
        <v>21709.79</v>
      </c>
      <c r="S121" s="47">
        <v>111</v>
      </c>
    </row>
    <row r="122" spans="1:19" s="48" customFormat="1" ht="33.950000000000003" customHeight="1" x14ac:dyDescent="0.2">
      <c r="A122" s="102">
        <f t="shared" si="10"/>
        <v>118</v>
      </c>
      <c r="B122" s="49" t="s">
        <v>233</v>
      </c>
      <c r="C122" s="49" t="s">
        <v>55</v>
      </c>
      <c r="D122" s="49" t="s">
        <v>54</v>
      </c>
      <c r="E122" s="50" t="s">
        <v>295</v>
      </c>
      <c r="F122" s="39">
        <v>22000</v>
      </c>
      <c r="G122" s="51"/>
      <c r="H122" s="46">
        <v>25</v>
      </c>
      <c r="I122" s="46">
        <f t="shared" si="11"/>
        <v>631.4</v>
      </c>
      <c r="J122" s="46">
        <f t="shared" si="12"/>
        <v>1561.9999999999998</v>
      </c>
      <c r="K122" s="44">
        <f t="shared" si="13"/>
        <v>242.00000000000003</v>
      </c>
      <c r="L122" s="46">
        <f t="shared" si="14"/>
        <v>668.8</v>
      </c>
      <c r="M122" s="46">
        <f t="shared" si="15"/>
        <v>1559.8000000000002</v>
      </c>
      <c r="N122" s="45">
        <v>1190.1199999999999</v>
      </c>
      <c r="O122" s="46">
        <f t="shared" si="16"/>
        <v>5854.12</v>
      </c>
      <c r="P122" s="46">
        <f t="shared" si="17"/>
        <v>2515.3199999999997</v>
      </c>
      <c r="Q122" s="46">
        <f t="shared" si="18"/>
        <v>3363.8</v>
      </c>
      <c r="R122" s="46">
        <f t="shared" si="19"/>
        <v>19484.68</v>
      </c>
      <c r="S122" s="47">
        <v>111</v>
      </c>
    </row>
    <row r="123" spans="1:19" s="48" customFormat="1" ht="33.950000000000003" customHeight="1" x14ac:dyDescent="0.2">
      <c r="A123" s="102">
        <f t="shared" si="10"/>
        <v>119</v>
      </c>
      <c r="B123" s="49" t="s">
        <v>251</v>
      </c>
      <c r="C123" s="49" t="s">
        <v>55</v>
      </c>
      <c r="D123" s="49" t="s">
        <v>126</v>
      </c>
      <c r="E123" s="50" t="s">
        <v>295</v>
      </c>
      <c r="F123" s="39">
        <v>23100</v>
      </c>
      <c r="G123" s="51"/>
      <c r="H123" s="46">
        <v>25</v>
      </c>
      <c r="I123" s="46">
        <f t="shared" si="11"/>
        <v>662.97</v>
      </c>
      <c r="J123" s="46">
        <f t="shared" si="12"/>
        <v>1640.1</v>
      </c>
      <c r="K123" s="44">
        <f t="shared" si="13"/>
        <v>254.10000000000002</v>
      </c>
      <c r="L123" s="46">
        <f t="shared" si="14"/>
        <v>702.24</v>
      </c>
      <c r="M123" s="46">
        <f t="shared" si="15"/>
        <v>1637.7900000000002</v>
      </c>
      <c r="N123" s="45"/>
      <c r="O123" s="46">
        <f t="shared" si="16"/>
        <v>4897.2</v>
      </c>
      <c r="P123" s="46">
        <f t="shared" si="17"/>
        <v>1390.21</v>
      </c>
      <c r="Q123" s="46">
        <f t="shared" si="18"/>
        <v>3531.99</v>
      </c>
      <c r="R123" s="46">
        <f t="shared" si="19"/>
        <v>21709.79</v>
      </c>
      <c r="S123" s="47">
        <v>111</v>
      </c>
    </row>
    <row r="124" spans="1:19" s="48" customFormat="1" ht="33.950000000000003" customHeight="1" x14ac:dyDescent="0.2">
      <c r="A124" s="102">
        <f t="shared" si="10"/>
        <v>120</v>
      </c>
      <c r="B124" s="95" t="s">
        <v>396</v>
      </c>
      <c r="C124" s="49" t="s">
        <v>55</v>
      </c>
      <c r="D124" s="49" t="s">
        <v>126</v>
      </c>
      <c r="E124" s="50" t="s">
        <v>294</v>
      </c>
      <c r="F124" s="39">
        <v>23100</v>
      </c>
      <c r="G124" s="51"/>
      <c r="H124" s="46">
        <v>25</v>
      </c>
      <c r="I124" s="46">
        <f t="shared" si="11"/>
        <v>662.97</v>
      </c>
      <c r="J124" s="46">
        <f t="shared" si="12"/>
        <v>1640.1</v>
      </c>
      <c r="K124" s="44">
        <f t="shared" si="13"/>
        <v>254.10000000000002</v>
      </c>
      <c r="L124" s="46">
        <f t="shared" si="14"/>
        <v>702.24</v>
      </c>
      <c r="M124" s="46">
        <f t="shared" si="15"/>
        <v>1637.7900000000002</v>
      </c>
      <c r="N124" s="45"/>
      <c r="O124" s="46">
        <f t="shared" si="16"/>
        <v>4897.2</v>
      </c>
      <c r="P124" s="46">
        <f t="shared" si="17"/>
        <v>1390.21</v>
      </c>
      <c r="Q124" s="46">
        <f t="shared" si="18"/>
        <v>3531.99</v>
      </c>
      <c r="R124" s="46">
        <f t="shared" si="19"/>
        <v>21709.79</v>
      </c>
      <c r="S124" s="47">
        <v>111</v>
      </c>
    </row>
    <row r="125" spans="1:19" s="48" customFormat="1" ht="33.950000000000003" customHeight="1" x14ac:dyDescent="0.2">
      <c r="A125" s="102">
        <f t="shared" si="10"/>
        <v>121</v>
      </c>
      <c r="B125" s="49" t="s">
        <v>281</v>
      </c>
      <c r="C125" s="49" t="s">
        <v>55</v>
      </c>
      <c r="D125" s="49" t="s">
        <v>81</v>
      </c>
      <c r="E125" s="50" t="s">
        <v>295</v>
      </c>
      <c r="F125" s="39">
        <v>19800</v>
      </c>
      <c r="G125" s="51"/>
      <c r="H125" s="46">
        <v>25</v>
      </c>
      <c r="I125" s="46">
        <f t="shared" si="11"/>
        <v>568.26</v>
      </c>
      <c r="J125" s="46">
        <f t="shared" si="12"/>
        <v>1405.8</v>
      </c>
      <c r="K125" s="44">
        <f t="shared" si="13"/>
        <v>217.8</v>
      </c>
      <c r="L125" s="46">
        <f t="shared" si="14"/>
        <v>601.91999999999996</v>
      </c>
      <c r="M125" s="46">
        <f t="shared" si="15"/>
        <v>1403.8200000000002</v>
      </c>
      <c r="N125" s="45"/>
      <c r="O125" s="46">
        <f t="shared" si="16"/>
        <v>4197.6000000000004</v>
      </c>
      <c r="P125" s="46">
        <f t="shared" si="17"/>
        <v>1195.1799999999998</v>
      </c>
      <c r="Q125" s="46">
        <f t="shared" si="18"/>
        <v>3027.42</v>
      </c>
      <c r="R125" s="46">
        <f t="shared" si="19"/>
        <v>18604.82</v>
      </c>
      <c r="S125" s="47">
        <v>111</v>
      </c>
    </row>
    <row r="126" spans="1:19" s="48" customFormat="1" ht="33.950000000000003" customHeight="1" x14ac:dyDescent="0.2">
      <c r="A126" s="102">
        <f t="shared" si="10"/>
        <v>122</v>
      </c>
      <c r="B126" s="49" t="s">
        <v>278</v>
      </c>
      <c r="C126" s="49" t="s">
        <v>55</v>
      </c>
      <c r="D126" s="49" t="s">
        <v>81</v>
      </c>
      <c r="E126" s="50" t="s">
        <v>294</v>
      </c>
      <c r="F126" s="39">
        <v>19800</v>
      </c>
      <c r="G126" s="51"/>
      <c r="H126" s="46">
        <v>25</v>
      </c>
      <c r="I126" s="46">
        <f t="shared" si="11"/>
        <v>568.26</v>
      </c>
      <c r="J126" s="46">
        <f t="shared" si="12"/>
        <v>1405.8</v>
      </c>
      <c r="K126" s="44">
        <f t="shared" si="13"/>
        <v>217.8</v>
      </c>
      <c r="L126" s="46">
        <f t="shared" si="14"/>
        <v>601.91999999999996</v>
      </c>
      <c r="M126" s="46">
        <f t="shared" si="15"/>
        <v>1403.8200000000002</v>
      </c>
      <c r="N126" s="45"/>
      <c r="O126" s="46">
        <f t="shared" si="16"/>
        <v>4197.6000000000004</v>
      </c>
      <c r="P126" s="46">
        <f t="shared" si="17"/>
        <v>1195.1799999999998</v>
      </c>
      <c r="Q126" s="46">
        <f t="shared" si="18"/>
        <v>3027.42</v>
      </c>
      <c r="R126" s="46">
        <f t="shared" si="19"/>
        <v>18604.82</v>
      </c>
      <c r="S126" s="47">
        <v>111</v>
      </c>
    </row>
    <row r="127" spans="1:19" s="48" customFormat="1" ht="33.950000000000003" customHeight="1" x14ac:dyDescent="0.2">
      <c r="A127" s="102">
        <f t="shared" si="10"/>
        <v>123</v>
      </c>
      <c r="B127" s="49" t="s">
        <v>256</v>
      </c>
      <c r="C127" s="49" t="s">
        <v>55</v>
      </c>
      <c r="D127" s="49" t="s">
        <v>56</v>
      </c>
      <c r="E127" s="50" t="s">
        <v>294</v>
      </c>
      <c r="F127" s="39">
        <v>17985</v>
      </c>
      <c r="G127" s="51"/>
      <c r="H127" s="46">
        <v>25</v>
      </c>
      <c r="I127" s="46">
        <f t="shared" si="11"/>
        <v>516.16949999999997</v>
      </c>
      <c r="J127" s="46">
        <f t="shared" si="12"/>
        <v>1276.9349999999999</v>
      </c>
      <c r="K127" s="44">
        <f t="shared" si="13"/>
        <v>197.83500000000001</v>
      </c>
      <c r="L127" s="46">
        <f t="shared" si="14"/>
        <v>546.74400000000003</v>
      </c>
      <c r="M127" s="46">
        <f t="shared" si="15"/>
        <v>1275.1365000000001</v>
      </c>
      <c r="N127" s="45"/>
      <c r="O127" s="46">
        <f t="shared" si="16"/>
        <v>3812.82</v>
      </c>
      <c r="P127" s="46">
        <f t="shared" si="17"/>
        <v>1087.9135000000001</v>
      </c>
      <c r="Q127" s="46">
        <f t="shared" si="18"/>
        <v>2749.9065000000001</v>
      </c>
      <c r="R127" s="46">
        <f t="shared" si="19"/>
        <v>16897.086500000001</v>
      </c>
      <c r="S127" s="47">
        <v>111</v>
      </c>
    </row>
    <row r="128" spans="1:19" s="48" customFormat="1" ht="33.950000000000003" customHeight="1" x14ac:dyDescent="0.2">
      <c r="A128" s="102">
        <f t="shared" si="10"/>
        <v>124</v>
      </c>
      <c r="B128" s="49" t="s">
        <v>178</v>
      </c>
      <c r="C128" s="49" t="s">
        <v>55</v>
      </c>
      <c r="D128" s="49" t="s">
        <v>56</v>
      </c>
      <c r="E128" s="50" t="s">
        <v>294</v>
      </c>
      <c r="F128" s="39">
        <v>17985</v>
      </c>
      <c r="G128" s="51"/>
      <c r="H128" s="46">
        <v>25</v>
      </c>
      <c r="I128" s="46">
        <f t="shared" si="11"/>
        <v>516.16949999999997</v>
      </c>
      <c r="J128" s="46">
        <f t="shared" si="12"/>
        <v>1276.9349999999999</v>
      </c>
      <c r="K128" s="44">
        <f t="shared" si="13"/>
        <v>197.83500000000001</v>
      </c>
      <c r="L128" s="46">
        <f t="shared" si="14"/>
        <v>546.74400000000003</v>
      </c>
      <c r="M128" s="46">
        <f t="shared" si="15"/>
        <v>1275.1365000000001</v>
      </c>
      <c r="N128" s="45"/>
      <c r="O128" s="46">
        <f t="shared" si="16"/>
        <v>3812.82</v>
      </c>
      <c r="P128" s="46">
        <f t="shared" si="17"/>
        <v>1087.9135000000001</v>
      </c>
      <c r="Q128" s="46">
        <f t="shared" si="18"/>
        <v>2749.9065000000001</v>
      </c>
      <c r="R128" s="46">
        <f t="shared" si="19"/>
        <v>16897.086500000001</v>
      </c>
      <c r="S128" s="47">
        <v>111</v>
      </c>
    </row>
    <row r="129" spans="1:19" s="48" customFormat="1" ht="33.950000000000003" customHeight="1" x14ac:dyDescent="0.2">
      <c r="A129" s="102">
        <f t="shared" si="10"/>
        <v>125</v>
      </c>
      <c r="B129" s="49" t="s">
        <v>240</v>
      </c>
      <c r="C129" s="49" t="s">
        <v>102</v>
      </c>
      <c r="D129" s="49" t="s">
        <v>161</v>
      </c>
      <c r="E129" s="50" t="s">
        <v>295</v>
      </c>
      <c r="F129" s="39">
        <v>65000</v>
      </c>
      <c r="G129" s="51">
        <v>4427.58</v>
      </c>
      <c r="H129" s="46">
        <v>25</v>
      </c>
      <c r="I129" s="46">
        <f t="shared" si="11"/>
        <v>1865.5</v>
      </c>
      <c r="J129" s="46">
        <f t="shared" si="12"/>
        <v>4615</v>
      </c>
      <c r="K129" s="44">
        <f t="shared" si="13"/>
        <v>715.00000000000011</v>
      </c>
      <c r="L129" s="46">
        <f t="shared" si="14"/>
        <v>1976</v>
      </c>
      <c r="M129" s="46">
        <f t="shared" si="15"/>
        <v>4608.5</v>
      </c>
      <c r="N129" s="45"/>
      <c r="O129" s="46">
        <f t="shared" si="16"/>
        <v>13780</v>
      </c>
      <c r="P129" s="46">
        <f t="shared" si="17"/>
        <v>8294.08</v>
      </c>
      <c r="Q129" s="46">
        <f t="shared" si="18"/>
        <v>9938.5</v>
      </c>
      <c r="R129" s="46">
        <f t="shared" si="19"/>
        <v>56705.919999999998</v>
      </c>
      <c r="S129" s="47">
        <v>111</v>
      </c>
    </row>
    <row r="130" spans="1:19" s="48" customFormat="1" ht="33.950000000000003" customHeight="1" x14ac:dyDescent="0.2">
      <c r="A130" s="102">
        <f t="shared" si="10"/>
        <v>126</v>
      </c>
      <c r="B130" s="49" t="s">
        <v>271</v>
      </c>
      <c r="C130" s="49" t="s">
        <v>102</v>
      </c>
      <c r="D130" s="49" t="s">
        <v>338</v>
      </c>
      <c r="E130" s="50" t="s">
        <v>295</v>
      </c>
      <c r="F130" s="39">
        <v>31500</v>
      </c>
      <c r="G130" s="51"/>
      <c r="H130" s="46">
        <v>25</v>
      </c>
      <c r="I130" s="46">
        <f t="shared" si="11"/>
        <v>904.05</v>
      </c>
      <c r="J130" s="46">
        <f t="shared" si="12"/>
        <v>2236.5</v>
      </c>
      <c r="K130" s="44">
        <f t="shared" si="13"/>
        <v>346.50000000000006</v>
      </c>
      <c r="L130" s="46">
        <f t="shared" si="14"/>
        <v>957.6</v>
      </c>
      <c r="M130" s="46">
        <f t="shared" si="15"/>
        <v>2233.3500000000004</v>
      </c>
      <c r="N130" s="45">
        <v>1190.1199999999999</v>
      </c>
      <c r="O130" s="46">
        <f t="shared" si="16"/>
        <v>7868.1200000000008</v>
      </c>
      <c r="P130" s="46">
        <f t="shared" si="17"/>
        <v>3076.77</v>
      </c>
      <c r="Q130" s="46">
        <f t="shared" si="18"/>
        <v>4816.3500000000004</v>
      </c>
      <c r="R130" s="46">
        <f t="shared" si="19"/>
        <v>28423.23</v>
      </c>
      <c r="S130" s="47">
        <v>111</v>
      </c>
    </row>
    <row r="131" spans="1:19" s="48" customFormat="1" ht="33.950000000000003" customHeight="1" x14ac:dyDescent="0.2">
      <c r="A131" s="102">
        <f t="shared" si="10"/>
        <v>127</v>
      </c>
      <c r="B131" s="49" t="s">
        <v>119</v>
      </c>
      <c r="C131" s="49" t="s">
        <v>102</v>
      </c>
      <c r="D131" s="49" t="s">
        <v>338</v>
      </c>
      <c r="E131" s="50" t="s">
        <v>295</v>
      </c>
      <c r="F131" s="39">
        <v>31500</v>
      </c>
      <c r="G131" s="51"/>
      <c r="H131" s="46">
        <v>25</v>
      </c>
      <c r="I131" s="46">
        <f t="shared" si="11"/>
        <v>904.05</v>
      </c>
      <c r="J131" s="46">
        <f t="shared" si="12"/>
        <v>2236.5</v>
      </c>
      <c r="K131" s="44">
        <f t="shared" si="13"/>
        <v>346.50000000000006</v>
      </c>
      <c r="L131" s="46">
        <f t="shared" si="14"/>
        <v>957.6</v>
      </c>
      <c r="M131" s="46">
        <f t="shared" si="15"/>
        <v>2233.3500000000004</v>
      </c>
      <c r="N131" s="45">
        <v>2380.2399999999998</v>
      </c>
      <c r="O131" s="46">
        <f t="shared" si="16"/>
        <v>9058.2400000000016</v>
      </c>
      <c r="P131" s="46">
        <f t="shared" si="17"/>
        <v>4266.8899999999994</v>
      </c>
      <c r="Q131" s="46">
        <f t="shared" si="18"/>
        <v>4816.3500000000004</v>
      </c>
      <c r="R131" s="46">
        <f t="shared" si="19"/>
        <v>27233.11</v>
      </c>
      <c r="S131" s="47">
        <v>111</v>
      </c>
    </row>
    <row r="132" spans="1:19" s="48" customFormat="1" ht="33.950000000000003" customHeight="1" x14ac:dyDescent="0.2">
      <c r="A132" s="102">
        <f t="shared" si="10"/>
        <v>128</v>
      </c>
      <c r="B132" s="49" t="s">
        <v>118</v>
      </c>
      <c r="C132" s="49" t="s">
        <v>102</v>
      </c>
      <c r="D132" s="49" t="s">
        <v>338</v>
      </c>
      <c r="E132" s="50" t="s">
        <v>295</v>
      </c>
      <c r="F132" s="39">
        <v>31500</v>
      </c>
      <c r="G132" s="51"/>
      <c r="H132" s="46">
        <v>25</v>
      </c>
      <c r="I132" s="46">
        <f t="shared" si="11"/>
        <v>904.05</v>
      </c>
      <c r="J132" s="46">
        <f t="shared" si="12"/>
        <v>2236.5</v>
      </c>
      <c r="K132" s="44">
        <f t="shared" si="13"/>
        <v>346.50000000000006</v>
      </c>
      <c r="L132" s="46">
        <f t="shared" si="14"/>
        <v>957.6</v>
      </c>
      <c r="M132" s="46">
        <f t="shared" si="15"/>
        <v>2233.3500000000004</v>
      </c>
      <c r="N132" s="45">
        <v>2380.2399999999998</v>
      </c>
      <c r="O132" s="46">
        <f t="shared" si="16"/>
        <v>9058.2400000000016</v>
      </c>
      <c r="P132" s="46">
        <f t="shared" si="17"/>
        <v>4266.8899999999994</v>
      </c>
      <c r="Q132" s="46">
        <f t="shared" si="18"/>
        <v>4816.3500000000004</v>
      </c>
      <c r="R132" s="46">
        <f t="shared" si="19"/>
        <v>27233.11</v>
      </c>
      <c r="S132" s="47">
        <v>111</v>
      </c>
    </row>
    <row r="133" spans="1:19" s="48" customFormat="1" ht="33.950000000000003" customHeight="1" x14ac:dyDescent="0.2">
      <c r="A133" s="102">
        <f t="shared" si="10"/>
        <v>129</v>
      </c>
      <c r="B133" s="49" t="s">
        <v>351</v>
      </c>
      <c r="C133" s="49" t="s">
        <v>88</v>
      </c>
      <c r="D133" s="49" t="s">
        <v>311</v>
      </c>
      <c r="E133" s="50" t="s">
        <v>296</v>
      </c>
      <c r="F133" s="39">
        <v>120000</v>
      </c>
      <c r="G133" s="51">
        <v>16214.81</v>
      </c>
      <c r="H133" s="46">
        <v>25</v>
      </c>
      <c r="I133" s="46">
        <f t="shared" si="11"/>
        <v>3444</v>
      </c>
      <c r="J133" s="46">
        <f t="shared" si="12"/>
        <v>8520</v>
      </c>
      <c r="K133" s="44">
        <f t="shared" si="13"/>
        <v>1320.0000000000002</v>
      </c>
      <c r="L133" s="46">
        <f t="shared" si="14"/>
        <v>3648</v>
      </c>
      <c r="M133" s="46">
        <f t="shared" si="15"/>
        <v>8508</v>
      </c>
      <c r="N133" s="45">
        <v>2308.2399999999998</v>
      </c>
      <c r="O133" s="46">
        <f t="shared" si="16"/>
        <v>27748.239999999998</v>
      </c>
      <c r="P133" s="46">
        <f t="shared" si="17"/>
        <v>25640.049999999996</v>
      </c>
      <c r="Q133" s="46">
        <f t="shared" si="18"/>
        <v>18348</v>
      </c>
      <c r="R133" s="46">
        <f t="shared" si="19"/>
        <v>94359.950000000012</v>
      </c>
      <c r="S133" s="47">
        <v>111</v>
      </c>
    </row>
    <row r="134" spans="1:19" s="48" customFormat="1" ht="33.950000000000003" customHeight="1" x14ac:dyDescent="0.2">
      <c r="A134" s="102">
        <f t="shared" si="10"/>
        <v>130</v>
      </c>
      <c r="B134" s="49" t="s">
        <v>164</v>
      </c>
      <c r="C134" s="49" t="s">
        <v>88</v>
      </c>
      <c r="D134" s="49" t="s">
        <v>308</v>
      </c>
      <c r="E134" s="50" t="s">
        <v>298</v>
      </c>
      <c r="F134" s="39">
        <v>125000</v>
      </c>
      <c r="G134" s="51">
        <v>17985.990000000002</v>
      </c>
      <c r="H134" s="46">
        <v>25</v>
      </c>
      <c r="I134" s="46">
        <f t="shared" si="11"/>
        <v>3587.5</v>
      </c>
      <c r="J134" s="46">
        <f t="shared" si="12"/>
        <v>8875</v>
      </c>
      <c r="K134" s="44">
        <f t="shared" si="13"/>
        <v>1375.0000000000002</v>
      </c>
      <c r="L134" s="46">
        <f t="shared" si="14"/>
        <v>3800</v>
      </c>
      <c r="M134" s="46">
        <f t="shared" si="15"/>
        <v>8862.5</v>
      </c>
      <c r="N134" s="45"/>
      <c r="O134" s="46">
        <f t="shared" si="16"/>
        <v>26500</v>
      </c>
      <c r="P134" s="46">
        <f t="shared" si="17"/>
        <v>25398.49</v>
      </c>
      <c r="Q134" s="46">
        <f t="shared" si="18"/>
        <v>19112.5</v>
      </c>
      <c r="R134" s="46">
        <f t="shared" si="19"/>
        <v>99601.51</v>
      </c>
      <c r="S134" s="47">
        <v>111</v>
      </c>
    </row>
    <row r="135" spans="1:19" s="48" customFormat="1" ht="33.950000000000003" customHeight="1" x14ac:dyDescent="0.2">
      <c r="A135" s="102">
        <f t="shared" ref="A135:A198" si="20">+A134+1</f>
        <v>131</v>
      </c>
      <c r="B135" s="49" t="s">
        <v>173</v>
      </c>
      <c r="C135" s="49" t="s">
        <v>88</v>
      </c>
      <c r="D135" s="49" t="s">
        <v>408</v>
      </c>
      <c r="E135" s="50" t="s">
        <v>295</v>
      </c>
      <c r="F135" s="39">
        <v>110000</v>
      </c>
      <c r="G135" s="51">
        <v>14457.62</v>
      </c>
      <c r="H135" s="46">
        <v>25</v>
      </c>
      <c r="I135" s="46">
        <f t="shared" si="11"/>
        <v>3157</v>
      </c>
      <c r="J135" s="46">
        <f t="shared" si="12"/>
        <v>7809.9999999999991</v>
      </c>
      <c r="K135" s="44">
        <f t="shared" si="13"/>
        <v>1210.0000000000002</v>
      </c>
      <c r="L135" s="46">
        <f t="shared" si="14"/>
        <v>3344</v>
      </c>
      <c r="M135" s="46">
        <f t="shared" si="15"/>
        <v>7799.0000000000009</v>
      </c>
      <c r="N135" s="45"/>
      <c r="O135" s="46">
        <f t="shared" si="16"/>
        <v>23320</v>
      </c>
      <c r="P135" s="46">
        <f t="shared" si="17"/>
        <v>20983.620000000003</v>
      </c>
      <c r="Q135" s="46">
        <f t="shared" si="18"/>
        <v>16819</v>
      </c>
      <c r="R135" s="46">
        <f t="shared" si="19"/>
        <v>89016.38</v>
      </c>
      <c r="S135" s="47">
        <v>111</v>
      </c>
    </row>
    <row r="136" spans="1:19" s="48" customFormat="1" ht="33.950000000000003" customHeight="1" x14ac:dyDescent="0.2">
      <c r="A136" s="102">
        <f t="shared" si="20"/>
        <v>132</v>
      </c>
      <c r="B136" s="88" t="s">
        <v>228</v>
      </c>
      <c r="C136" s="49" t="s">
        <v>88</v>
      </c>
      <c r="D136" s="88" t="s">
        <v>229</v>
      </c>
      <c r="E136" s="50" t="s">
        <v>295</v>
      </c>
      <c r="F136" s="39">
        <v>65000</v>
      </c>
      <c r="G136" s="51">
        <v>4427.58</v>
      </c>
      <c r="H136" s="46">
        <v>25</v>
      </c>
      <c r="I136" s="46">
        <f t="shared" ref="I136:I199" si="21">+F136*2.87%</f>
        <v>1865.5</v>
      </c>
      <c r="J136" s="46">
        <f t="shared" ref="J136:J199" si="22">+F136*7.1%</f>
        <v>4615</v>
      </c>
      <c r="K136" s="44">
        <f t="shared" ref="K136:K199" si="23">F136*1.1%</f>
        <v>715.00000000000011</v>
      </c>
      <c r="L136" s="46">
        <f t="shared" ref="L136:L199" si="24">+F136*3.04%</f>
        <v>1976</v>
      </c>
      <c r="M136" s="46">
        <f t="shared" ref="M136:M199" si="25">+F136*7.09%</f>
        <v>4608.5</v>
      </c>
      <c r="N136" s="45"/>
      <c r="O136" s="46">
        <f t="shared" ref="O136:O199" si="26">SUM(I136:N136)</f>
        <v>13780</v>
      </c>
      <c r="P136" s="46">
        <f t="shared" ref="P136:P199" si="27">+G136+H136+I136+L136+N136</f>
        <v>8294.08</v>
      </c>
      <c r="Q136" s="46">
        <f t="shared" ref="Q136:Q199" si="28">+J136+K136+M136</f>
        <v>9938.5</v>
      </c>
      <c r="R136" s="46">
        <f t="shared" ref="R136:R199" si="29">+F136-P136</f>
        <v>56705.919999999998</v>
      </c>
      <c r="S136" s="47">
        <v>111</v>
      </c>
    </row>
    <row r="137" spans="1:19" s="48" customFormat="1" ht="33.950000000000003" customHeight="1" x14ac:dyDescent="0.2">
      <c r="A137" s="102">
        <f t="shared" si="20"/>
        <v>133</v>
      </c>
      <c r="B137" s="42" t="s">
        <v>381</v>
      </c>
      <c r="C137" s="49" t="s">
        <v>88</v>
      </c>
      <c r="D137" s="49" t="s">
        <v>382</v>
      </c>
      <c r="E137" s="50" t="s">
        <v>293</v>
      </c>
      <c r="F137" s="39">
        <v>65000</v>
      </c>
      <c r="G137" s="51">
        <v>4427.58</v>
      </c>
      <c r="H137" s="46">
        <v>25</v>
      </c>
      <c r="I137" s="46">
        <f t="shared" si="21"/>
        <v>1865.5</v>
      </c>
      <c r="J137" s="46">
        <f t="shared" si="22"/>
        <v>4615</v>
      </c>
      <c r="K137" s="44">
        <f t="shared" si="23"/>
        <v>715.00000000000011</v>
      </c>
      <c r="L137" s="46">
        <f t="shared" si="24"/>
        <v>1976</v>
      </c>
      <c r="M137" s="46">
        <f t="shared" si="25"/>
        <v>4608.5</v>
      </c>
      <c r="N137" s="45"/>
      <c r="O137" s="46">
        <f t="shared" si="26"/>
        <v>13780</v>
      </c>
      <c r="P137" s="46">
        <f t="shared" si="27"/>
        <v>8294.08</v>
      </c>
      <c r="Q137" s="46">
        <f t="shared" si="28"/>
        <v>9938.5</v>
      </c>
      <c r="R137" s="46">
        <f t="shared" si="29"/>
        <v>56705.919999999998</v>
      </c>
      <c r="S137" s="47">
        <v>111</v>
      </c>
    </row>
    <row r="138" spans="1:19" s="48" customFormat="1" ht="33.950000000000003" customHeight="1" x14ac:dyDescent="0.2">
      <c r="A138" s="102">
        <f t="shared" si="20"/>
        <v>134</v>
      </c>
      <c r="B138" s="88" t="s">
        <v>192</v>
      </c>
      <c r="C138" s="49" t="s">
        <v>88</v>
      </c>
      <c r="D138" s="88" t="s">
        <v>415</v>
      </c>
      <c r="E138" s="118" t="s">
        <v>295</v>
      </c>
      <c r="F138" s="119">
        <v>35000</v>
      </c>
      <c r="G138" s="120"/>
      <c r="H138" s="121">
        <v>25</v>
      </c>
      <c r="I138" s="121">
        <f t="shared" si="21"/>
        <v>1004.5</v>
      </c>
      <c r="J138" s="121">
        <f t="shared" si="22"/>
        <v>2485</v>
      </c>
      <c r="K138" s="122">
        <f t="shared" si="23"/>
        <v>385.00000000000006</v>
      </c>
      <c r="L138" s="121">
        <f t="shared" si="24"/>
        <v>1064</v>
      </c>
      <c r="M138" s="121">
        <f t="shared" si="25"/>
        <v>2481.5</v>
      </c>
      <c r="N138" s="123">
        <v>2380.2399999999998</v>
      </c>
      <c r="O138" s="121">
        <f t="shared" si="26"/>
        <v>9800.24</v>
      </c>
      <c r="P138" s="121">
        <f t="shared" si="27"/>
        <v>4473.74</v>
      </c>
      <c r="Q138" s="121">
        <f t="shared" si="28"/>
        <v>5351.5</v>
      </c>
      <c r="R138" s="121">
        <f t="shared" si="29"/>
        <v>30526.260000000002</v>
      </c>
      <c r="S138" s="124">
        <v>111</v>
      </c>
    </row>
    <row r="139" spans="1:19" s="48" customFormat="1" ht="33.950000000000003" customHeight="1" x14ac:dyDescent="0.2">
      <c r="A139" s="102">
        <f t="shared" si="20"/>
        <v>135</v>
      </c>
      <c r="B139" s="49" t="s">
        <v>165</v>
      </c>
      <c r="C139" s="49" t="s">
        <v>88</v>
      </c>
      <c r="D139" s="42" t="s">
        <v>100</v>
      </c>
      <c r="E139" s="50" t="s">
        <v>293</v>
      </c>
      <c r="F139" s="39">
        <v>19800</v>
      </c>
      <c r="G139" s="51"/>
      <c r="H139" s="46">
        <v>25</v>
      </c>
      <c r="I139" s="46">
        <f t="shared" si="21"/>
        <v>568.26</v>
      </c>
      <c r="J139" s="46">
        <f t="shared" si="22"/>
        <v>1405.8</v>
      </c>
      <c r="K139" s="44">
        <f t="shared" si="23"/>
        <v>217.8</v>
      </c>
      <c r="L139" s="46">
        <f t="shared" si="24"/>
        <v>601.91999999999996</v>
      </c>
      <c r="M139" s="46">
        <f t="shared" si="25"/>
        <v>1403.8200000000002</v>
      </c>
      <c r="N139" s="45"/>
      <c r="O139" s="46">
        <f t="shared" si="26"/>
        <v>4197.6000000000004</v>
      </c>
      <c r="P139" s="46">
        <f t="shared" si="27"/>
        <v>1195.1799999999998</v>
      </c>
      <c r="Q139" s="46">
        <f t="shared" si="28"/>
        <v>3027.42</v>
      </c>
      <c r="R139" s="46">
        <f t="shared" si="29"/>
        <v>18604.82</v>
      </c>
      <c r="S139" s="47">
        <v>111</v>
      </c>
    </row>
    <row r="140" spans="1:19" s="48" customFormat="1" ht="33.950000000000003" customHeight="1" x14ac:dyDescent="0.2">
      <c r="A140" s="102">
        <f t="shared" si="20"/>
        <v>136</v>
      </c>
      <c r="B140" s="94" t="s">
        <v>96</v>
      </c>
      <c r="C140" s="94" t="s">
        <v>41</v>
      </c>
      <c r="D140" s="94" t="s">
        <v>309</v>
      </c>
      <c r="E140" s="53" t="s">
        <v>295</v>
      </c>
      <c r="F140" s="54">
        <v>110000</v>
      </c>
      <c r="G140" s="55">
        <v>14457.62</v>
      </c>
      <c r="H140" s="56">
        <v>25</v>
      </c>
      <c r="I140" s="56">
        <f t="shared" si="21"/>
        <v>3157</v>
      </c>
      <c r="J140" s="56">
        <f t="shared" si="22"/>
        <v>7809.9999999999991</v>
      </c>
      <c r="K140" s="57">
        <f t="shared" si="23"/>
        <v>1210.0000000000002</v>
      </c>
      <c r="L140" s="56">
        <f t="shared" si="24"/>
        <v>3344</v>
      </c>
      <c r="M140" s="56">
        <f t="shared" si="25"/>
        <v>7799.0000000000009</v>
      </c>
      <c r="N140" s="58"/>
      <c r="O140" s="56">
        <f t="shared" si="26"/>
        <v>23320</v>
      </c>
      <c r="P140" s="56">
        <f t="shared" si="27"/>
        <v>20983.620000000003</v>
      </c>
      <c r="Q140" s="56">
        <f t="shared" si="28"/>
        <v>16819</v>
      </c>
      <c r="R140" s="56">
        <f t="shared" si="29"/>
        <v>89016.38</v>
      </c>
      <c r="S140" s="59">
        <v>111</v>
      </c>
    </row>
    <row r="141" spans="1:19" s="48" customFormat="1" ht="33.950000000000003" customHeight="1" x14ac:dyDescent="0.2">
      <c r="A141" s="102">
        <f t="shared" si="20"/>
        <v>137</v>
      </c>
      <c r="B141" s="49" t="s">
        <v>107</v>
      </c>
      <c r="C141" s="94" t="s">
        <v>41</v>
      </c>
      <c r="D141" s="49" t="s">
        <v>154</v>
      </c>
      <c r="E141" s="50" t="s">
        <v>295</v>
      </c>
      <c r="F141" s="39">
        <v>38500</v>
      </c>
      <c r="G141" s="51">
        <v>52.43</v>
      </c>
      <c r="H141" s="46">
        <v>25</v>
      </c>
      <c r="I141" s="46">
        <f t="shared" si="21"/>
        <v>1104.95</v>
      </c>
      <c r="J141" s="46">
        <f t="shared" si="22"/>
        <v>2733.4999999999995</v>
      </c>
      <c r="K141" s="44">
        <f t="shared" si="23"/>
        <v>423.50000000000006</v>
      </c>
      <c r="L141" s="46">
        <f t="shared" si="24"/>
        <v>1170.4000000000001</v>
      </c>
      <c r="M141" s="46">
        <f t="shared" si="25"/>
        <v>2729.65</v>
      </c>
      <c r="N141" s="45">
        <v>1190.1199999999999</v>
      </c>
      <c r="O141" s="46">
        <f t="shared" si="26"/>
        <v>9352.119999999999</v>
      </c>
      <c r="P141" s="46">
        <f t="shared" si="27"/>
        <v>3542.9</v>
      </c>
      <c r="Q141" s="46">
        <f t="shared" si="28"/>
        <v>5886.65</v>
      </c>
      <c r="R141" s="46">
        <f t="shared" si="29"/>
        <v>34957.1</v>
      </c>
      <c r="S141" s="47">
        <v>111</v>
      </c>
    </row>
    <row r="142" spans="1:19" s="48" customFormat="1" ht="33.950000000000003" customHeight="1" x14ac:dyDescent="0.2">
      <c r="A142" s="102">
        <f t="shared" si="20"/>
        <v>138</v>
      </c>
      <c r="B142" s="49" t="s">
        <v>122</v>
      </c>
      <c r="C142" s="94" t="s">
        <v>41</v>
      </c>
      <c r="D142" s="49" t="s">
        <v>154</v>
      </c>
      <c r="E142" s="50" t="s">
        <v>295</v>
      </c>
      <c r="F142" s="39">
        <v>28875</v>
      </c>
      <c r="G142" s="51"/>
      <c r="H142" s="46">
        <v>25</v>
      </c>
      <c r="I142" s="46">
        <f t="shared" si="21"/>
        <v>828.71249999999998</v>
      </c>
      <c r="J142" s="46">
        <f t="shared" si="22"/>
        <v>2050.125</v>
      </c>
      <c r="K142" s="44">
        <f t="shared" si="23"/>
        <v>317.62500000000006</v>
      </c>
      <c r="L142" s="46">
        <f t="shared" si="24"/>
        <v>877.8</v>
      </c>
      <c r="M142" s="46">
        <f t="shared" si="25"/>
        <v>2047.2375000000002</v>
      </c>
      <c r="N142" s="45">
        <v>2380.2399999999998</v>
      </c>
      <c r="O142" s="46">
        <f t="shared" si="26"/>
        <v>8501.74</v>
      </c>
      <c r="P142" s="46">
        <f t="shared" si="27"/>
        <v>4111.7524999999996</v>
      </c>
      <c r="Q142" s="46">
        <f t="shared" si="28"/>
        <v>4414.9875000000002</v>
      </c>
      <c r="R142" s="46">
        <f t="shared" si="29"/>
        <v>24763.247500000001</v>
      </c>
      <c r="S142" s="47">
        <v>111</v>
      </c>
    </row>
    <row r="143" spans="1:19" s="48" customFormat="1" ht="33.950000000000003" customHeight="1" x14ac:dyDescent="0.2">
      <c r="A143" s="102">
        <f t="shared" si="20"/>
        <v>139</v>
      </c>
      <c r="B143" s="49" t="s">
        <v>78</v>
      </c>
      <c r="C143" s="94" t="s">
        <v>41</v>
      </c>
      <c r="D143" s="49" t="s">
        <v>42</v>
      </c>
      <c r="E143" s="50" t="s">
        <v>295</v>
      </c>
      <c r="F143" s="39">
        <v>35000</v>
      </c>
      <c r="G143" s="51"/>
      <c r="H143" s="46">
        <v>25</v>
      </c>
      <c r="I143" s="46">
        <f t="shared" si="21"/>
        <v>1004.5</v>
      </c>
      <c r="J143" s="46">
        <f t="shared" si="22"/>
        <v>2485</v>
      </c>
      <c r="K143" s="44">
        <f t="shared" si="23"/>
        <v>385.00000000000006</v>
      </c>
      <c r="L143" s="46">
        <f t="shared" si="24"/>
        <v>1064</v>
      </c>
      <c r="M143" s="46">
        <f t="shared" si="25"/>
        <v>2481.5</v>
      </c>
      <c r="N143" s="45"/>
      <c r="O143" s="46">
        <f t="shared" si="26"/>
        <v>7420</v>
      </c>
      <c r="P143" s="46">
        <f t="shared" si="27"/>
        <v>2093.5</v>
      </c>
      <c r="Q143" s="46">
        <f t="shared" si="28"/>
        <v>5351.5</v>
      </c>
      <c r="R143" s="46">
        <f t="shared" si="29"/>
        <v>32906.5</v>
      </c>
      <c r="S143" s="47">
        <v>111</v>
      </c>
    </row>
    <row r="144" spans="1:19" s="48" customFormat="1" ht="33.950000000000003" customHeight="1" x14ac:dyDescent="0.2">
      <c r="A144" s="102">
        <f>+A162+1</f>
        <v>141</v>
      </c>
      <c r="B144" s="49" t="s">
        <v>272</v>
      </c>
      <c r="C144" s="94" t="s">
        <v>41</v>
      </c>
      <c r="D144" s="49" t="s">
        <v>42</v>
      </c>
      <c r="E144" s="50" t="s">
        <v>295</v>
      </c>
      <c r="F144" s="39">
        <v>35000</v>
      </c>
      <c r="G144" s="51"/>
      <c r="H144" s="46">
        <v>25</v>
      </c>
      <c r="I144" s="46">
        <f t="shared" si="21"/>
        <v>1004.5</v>
      </c>
      <c r="J144" s="46">
        <f t="shared" si="22"/>
        <v>2485</v>
      </c>
      <c r="K144" s="44">
        <f t="shared" si="23"/>
        <v>385.00000000000006</v>
      </c>
      <c r="L144" s="46">
        <f t="shared" si="24"/>
        <v>1064</v>
      </c>
      <c r="M144" s="46">
        <f t="shared" si="25"/>
        <v>2481.5</v>
      </c>
      <c r="N144" s="45"/>
      <c r="O144" s="46">
        <f t="shared" si="26"/>
        <v>7420</v>
      </c>
      <c r="P144" s="46">
        <f t="shared" si="27"/>
        <v>2093.5</v>
      </c>
      <c r="Q144" s="46">
        <f t="shared" si="28"/>
        <v>5351.5</v>
      </c>
      <c r="R144" s="46">
        <f t="shared" si="29"/>
        <v>32906.5</v>
      </c>
      <c r="S144" s="47">
        <v>111</v>
      </c>
    </row>
    <row r="145" spans="1:19" s="48" customFormat="1" ht="33.950000000000003" customHeight="1" x14ac:dyDescent="0.2">
      <c r="A145" s="102">
        <f t="shared" si="20"/>
        <v>142</v>
      </c>
      <c r="B145" s="49" t="s">
        <v>60</v>
      </c>
      <c r="C145" s="94" t="s">
        <v>41</v>
      </c>
      <c r="D145" s="49" t="s">
        <v>42</v>
      </c>
      <c r="E145" s="50" t="s">
        <v>295</v>
      </c>
      <c r="F145" s="39">
        <v>35000</v>
      </c>
      <c r="G145" s="51"/>
      <c r="H145" s="46">
        <v>25</v>
      </c>
      <c r="I145" s="46">
        <f t="shared" si="21"/>
        <v>1004.5</v>
      </c>
      <c r="J145" s="46">
        <f t="shared" si="22"/>
        <v>2485</v>
      </c>
      <c r="K145" s="44">
        <f t="shared" si="23"/>
        <v>385.00000000000006</v>
      </c>
      <c r="L145" s="46">
        <f t="shared" si="24"/>
        <v>1064</v>
      </c>
      <c r="M145" s="46">
        <f t="shared" si="25"/>
        <v>2481.5</v>
      </c>
      <c r="N145" s="45"/>
      <c r="O145" s="46">
        <f t="shared" si="26"/>
        <v>7420</v>
      </c>
      <c r="P145" s="46">
        <f t="shared" si="27"/>
        <v>2093.5</v>
      </c>
      <c r="Q145" s="46">
        <f t="shared" si="28"/>
        <v>5351.5</v>
      </c>
      <c r="R145" s="46">
        <f t="shared" si="29"/>
        <v>32906.5</v>
      </c>
      <c r="S145" s="47">
        <v>111</v>
      </c>
    </row>
    <row r="146" spans="1:19" s="48" customFormat="1" ht="33.950000000000003" customHeight="1" x14ac:dyDescent="0.2">
      <c r="A146" s="102">
        <f t="shared" si="20"/>
        <v>143</v>
      </c>
      <c r="B146" s="49" t="s">
        <v>204</v>
      </c>
      <c r="C146" s="94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21"/>
        <v>1004.5</v>
      </c>
      <c r="J146" s="46">
        <f t="shared" si="22"/>
        <v>2485</v>
      </c>
      <c r="K146" s="44">
        <f t="shared" si="23"/>
        <v>385.00000000000006</v>
      </c>
      <c r="L146" s="46">
        <f t="shared" si="24"/>
        <v>1064</v>
      </c>
      <c r="M146" s="46">
        <f t="shared" si="25"/>
        <v>2481.5</v>
      </c>
      <c r="N146" s="45">
        <v>1190.1199999999999</v>
      </c>
      <c r="O146" s="46">
        <f t="shared" si="26"/>
        <v>8610.119999999999</v>
      </c>
      <c r="P146" s="46">
        <f t="shared" si="27"/>
        <v>3283.62</v>
      </c>
      <c r="Q146" s="46">
        <f t="shared" si="28"/>
        <v>5351.5</v>
      </c>
      <c r="R146" s="46">
        <f t="shared" si="29"/>
        <v>31716.38</v>
      </c>
      <c r="S146" s="47">
        <v>111</v>
      </c>
    </row>
    <row r="147" spans="1:19" s="92" customFormat="1" ht="33.75" customHeight="1" x14ac:dyDescent="0.2">
      <c r="A147" s="102">
        <f t="shared" si="20"/>
        <v>144</v>
      </c>
      <c r="B147" s="49" t="s">
        <v>195</v>
      </c>
      <c r="C147" s="94" t="s">
        <v>41</v>
      </c>
      <c r="D147" s="49" t="s">
        <v>42</v>
      </c>
      <c r="E147" s="50" t="s">
        <v>293</v>
      </c>
      <c r="F147" s="39">
        <v>35000</v>
      </c>
      <c r="G147" s="51"/>
      <c r="H147" s="46">
        <v>25</v>
      </c>
      <c r="I147" s="46">
        <f t="shared" si="21"/>
        <v>1004.5</v>
      </c>
      <c r="J147" s="46">
        <f t="shared" si="22"/>
        <v>2485</v>
      </c>
      <c r="K147" s="44">
        <f t="shared" si="23"/>
        <v>385.00000000000006</v>
      </c>
      <c r="L147" s="46">
        <f t="shared" si="24"/>
        <v>1064</v>
      </c>
      <c r="M147" s="46">
        <f t="shared" si="25"/>
        <v>2481.5</v>
      </c>
      <c r="N147" s="45">
        <v>1190.1199999999999</v>
      </c>
      <c r="O147" s="46">
        <f t="shared" si="26"/>
        <v>8610.119999999999</v>
      </c>
      <c r="P147" s="46">
        <f t="shared" si="27"/>
        <v>3283.62</v>
      </c>
      <c r="Q147" s="46">
        <f t="shared" si="28"/>
        <v>5351.5</v>
      </c>
      <c r="R147" s="46">
        <f t="shared" si="29"/>
        <v>31716.38</v>
      </c>
      <c r="S147" s="47">
        <v>111</v>
      </c>
    </row>
    <row r="148" spans="1:19" s="48" customFormat="1" ht="33.950000000000003" customHeight="1" x14ac:dyDescent="0.2">
      <c r="A148" s="102">
        <f t="shared" si="20"/>
        <v>145</v>
      </c>
      <c r="B148" s="49" t="s">
        <v>279</v>
      </c>
      <c r="C148" s="94" t="s">
        <v>41</v>
      </c>
      <c r="D148" s="49" t="s">
        <v>42</v>
      </c>
      <c r="E148" s="50" t="s">
        <v>293</v>
      </c>
      <c r="F148" s="39">
        <v>35000</v>
      </c>
      <c r="G148" s="51"/>
      <c r="H148" s="46">
        <v>25</v>
      </c>
      <c r="I148" s="46">
        <f t="shared" si="21"/>
        <v>1004.5</v>
      </c>
      <c r="J148" s="46">
        <f t="shared" si="22"/>
        <v>2485</v>
      </c>
      <c r="K148" s="44">
        <f t="shared" si="23"/>
        <v>385.00000000000006</v>
      </c>
      <c r="L148" s="46">
        <f t="shared" si="24"/>
        <v>1064</v>
      </c>
      <c r="M148" s="46">
        <f t="shared" si="25"/>
        <v>2481.5</v>
      </c>
      <c r="N148" s="45"/>
      <c r="O148" s="46">
        <f t="shared" si="26"/>
        <v>7420</v>
      </c>
      <c r="P148" s="46">
        <f t="shared" si="27"/>
        <v>2093.5</v>
      </c>
      <c r="Q148" s="46">
        <f t="shared" si="28"/>
        <v>5351.5</v>
      </c>
      <c r="R148" s="46">
        <f t="shared" si="29"/>
        <v>32906.5</v>
      </c>
      <c r="S148" s="47">
        <v>111</v>
      </c>
    </row>
    <row r="149" spans="1:19" s="48" customFormat="1" ht="33.950000000000003" customHeight="1" x14ac:dyDescent="0.2">
      <c r="A149" s="102">
        <f t="shared" si="20"/>
        <v>146</v>
      </c>
      <c r="B149" s="49" t="s">
        <v>131</v>
      </c>
      <c r="C149" s="94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21"/>
        <v>1004.5</v>
      </c>
      <c r="J149" s="46">
        <f t="shared" si="22"/>
        <v>2485</v>
      </c>
      <c r="K149" s="44">
        <f t="shared" si="23"/>
        <v>385.00000000000006</v>
      </c>
      <c r="L149" s="46">
        <f t="shared" si="24"/>
        <v>1064</v>
      </c>
      <c r="M149" s="46">
        <f t="shared" si="25"/>
        <v>2481.5</v>
      </c>
      <c r="N149" s="45"/>
      <c r="O149" s="46">
        <f t="shared" si="26"/>
        <v>7420</v>
      </c>
      <c r="P149" s="46">
        <f t="shared" si="27"/>
        <v>2093.5</v>
      </c>
      <c r="Q149" s="46">
        <f t="shared" si="28"/>
        <v>5351.5</v>
      </c>
      <c r="R149" s="46">
        <f t="shared" si="29"/>
        <v>32906.5</v>
      </c>
      <c r="S149" s="47">
        <v>111</v>
      </c>
    </row>
    <row r="150" spans="1:19" s="48" customFormat="1" ht="33.950000000000003" customHeight="1" x14ac:dyDescent="0.2">
      <c r="A150" s="102">
        <f t="shared" si="20"/>
        <v>147</v>
      </c>
      <c r="B150" s="49" t="s">
        <v>280</v>
      </c>
      <c r="C150" s="94" t="s">
        <v>41</v>
      </c>
      <c r="D150" s="49" t="s">
        <v>42</v>
      </c>
      <c r="E150" s="50" t="s">
        <v>295</v>
      </c>
      <c r="F150" s="39">
        <v>35000</v>
      </c>
      <c r="G150" s="51"/>
      <c r="H150" s="46">
        <v>25</v>
      </c>
      <c r="I150" s="46">
        <f t="shared" si="21"/>
        <v>1004.5</v>
      </c>
      <c r="J150" s="46">
        <f t="shared" si="22"/>
        <v>2485</v>
      </c>
      <c r="K150" s="44">
        <f t="shared" si="23"/>
        <v>385.00000000000006</v>
      </c>
      <c r="L150" s="46">
        <f t="shared" si="24"/>
        <v>1064</v>
      </c>
      <c r="M150" s="46">
        <f t="shared" si="25"/>
        <v>2481.5</v>
      </c>
      <c r="N150" s="45">
        <v>1190.1199999999999</v>
      </c>
      <c r="O150" s="46">
        <f t="shared" si="26"/>
        <v>8610.119999999999</v>
      </c>
      <c r="P150" s="46">
        <f t="shared" si="27"/>
        <v>3283.62</v>
      </c>
      <c r="Q150" s="46">
        <f t="shared" si="28"/>
        <v>5351.5</v>
      </c>
      <c r="R150" s="46">
        <f t="shared" si="29"/>
        <v>31716.38</v>
      </c>
      <c r="S150" s="47">
        <v>111</v>
      </c>
    </row>
    <row r="151" spans="1:19" s="48" customFormat="1" ht="33.950000000000003" customHeight="1" x14ac:dyDescent="0.2">
      <c r="A151" s="102">
        <f t="shared" si="20"/>
        <v>148</v>
      </c>
      <c r="B151" s="49" t="s">
        <v>109</v>
      </c>
      <c r="C151" s="94" t="s">
        <v>41</v>
      </c>
      <c r="D151" s="49" t="s">
        <v>42</v>
      </c>
      <c r="E151" s="50" t="s">
        <v>295</v>
      </c>
      <c r="F151" s="39">
        <v>35000</v>
      </c>
      <c r="G151" s="51"/>
      <c r="H151" s="46">
        <v>25</v>
      </c>
      <c r="I151" s="46">
        <f t="shared" si="21"/>
        <v>1004.5</v>
      </c>
      <c r="J151" s="46">
        <f t="shared" si="22"/>
        <v>2485</v>
      </c>
      <c r="K151" s="44">
        <f t="shared" si="23"/>
        <v>385.00000000000006</v>
      </c>
      <c r="L151" s="46">
        <f t="shared" si="24"/>
        <v>1064</v>
      </c>
      <c r="M151" s="46">
        <f t="shared" si="25"/>
        <v>2481.5</v>
      </c>
      <c r="N151" s="45"/>
      <c r="O151" s="46">
        <f t="shared" si="26"/>
        <v>7420</v>
      </c>
      <c r="P151" s="46">
        <f t="shared" si="27"/>
        <v>2093.5</v>
      </c>
      <c r="Q151" s="46">
        <f t="shared" si="28"/>
        <v>5351.5</v>
      </c>
      <c r="R151" s="46">
        <f t="shared" si="29"/>
        <v>32906.5</v>
      </c>
      <c r="S151" s="47">
        <v>111</v>
      </c>
    </row>
    <row r="152" spans="1:19" s="48" customFormat="1" ht="33.950000000000003" customHeight="1" x14ac:dyDescent="0.2">
      <c r="A152" s="102">
        <f t="shared" si="20"/>
        <v>149</v>
      </c>
      <c r="B152" s="49" t="s">
        <v>142</v>
      </c>
      <c r="C152" s="94" t="s">
        <v>41</v>
      </c>
      <c r="D152" s="49" t="s">
        <v>42</v>
      </c>
      <c r="E152" s="50" t="s">
        <v>295</v>
      </c>
      <c r="F152" s="39">
        <v>35000</v>
      </c>
      <c r="G152" s="51"/>
      <c r="H152" s="46">
        <v>25</v>
      </c>
      <c r="I152" s="46">
        <f t="shared" si="21"/>
        <v>1004.5</v>
      </c>
      <c r="J152" s="46">
        <f t="shared" si="22"/>
        <v>2485</v>
      </c>
      <c r="K152" s="44">
        <f t="shared" si="23"/>
        <v>385.00000000000006</v>
      </c>
      <c r="L152" s="46">
        <f t="shared" si="24"/>
        <v>1064</v>
      </c>
      <c r="M152" s="46">
        <f t="shared" si="25"/>
        <v>2481.5</v>
      </c>
      <c r="N152" s="45"/>
      <c r="O152" s="46">
        <f t="shared" si="26"/>
        <v>7420</v>
      </c>
      <c r="P152" s="46">
        <f t="shared" si="27"/>
        <v>2093.5</v>
      </c>
      <c r="Q152" s="46">
        <f t="shared" si="28"/>
        <v>5351.5</v>
      </c>
      <c r="R152" s="46">
        <f t="shared" si="29"/>
        <v>32906.5</v>
      </c>
      <c r="S152" s="47">
        <v>111</v>
      </c>
    </row>
    <row r="153" spans="1:19" s="48" customFormat="1" ht="33.950000000000003" customHeight="1" x14ac:dyDescent="0.2">
      <c r="A153" s="102">
        <f t="shared" si="20"/>
        <v>150</v>
      </c>
      <c r="B153" s="49" t="s">
        <v>270</v>
      </c>
      <c r="C153" s="94" t="s">
        <v>41</v>
      </c>
      <c r="D153" s="49" t="s">
        <v>42</v>
      </c>
      <c r="E153" s="50" t="s">
        <v>293</v>
      </c>
      <c r="F153" s="39">
        <v>35000</v>
      </c>
      <c r="G153" s="51"/>
      <c r="H153" s="46">
        <v>25</v>
      </c>
      <c r="I153" s="46">
        <f t="shared" si="21"/>
        <v>1004.5</v>
      </c>
      <c r="J153" s="46">
        <f t="shared" si="22"/>
        <v>2485</v>
      </c>
      <c r="K153" s="44">
        <f t="shared" si="23"/>
        <v>385.00000000000006</v>
      </c>
      <c r="L153" s="46">
        <f t="shared" si="24"/>
        <v>1064</v>
      </c>
      <c r="M153" s="46">
        <f t="shared" si="25"/>
        <v>2481.5</v>
      </c>
      <c r="N153" s="45">
        <v>1190.1199999999999</v>
      </c>
      <c r="O153" s="46">
        <f t="shared" si="26"/>
        <v>8610.119999999999</v>
      </c>
      <c r="P153" s="46">
        <f t="shared" si="27"/>
        <v>3283.62</v>
      </c>
      <c r="Q153" s="46">
        <f t="shared" si="28"/>
        <v>5351.5</v>
      </c>
      <c r="R153" s="46">
        <f t="shared" si="29"/>
        <v>31716.38</v>
      </c>
      <c r="S153" s="47">
        <v>111</v>
      </c>
    </row>
    <row r="154" spans="1:19" s="48" customFormat="1" ht="33.950000000000003" customHeight="1" x14ac:dyDescent="0.2">
      <c r="A154" s="102">
        <f t="shared" si="20"/>
        <v>151</v>
      </c>
      <c r="B154" s="49" t="s">
        <v>40</v>
      </c>
      <c r="C154" s="94" t="s">
        <v>41</v>
      </c>
      <c r="D154" s="49" t="s">
        <v>42</v>
      </c>
      <c r="E154" s="50" t="s">
        <v>293</v>
      </c>
      <c r="F154" s="52">
        <v>35000</v>
      </c>
      <c r="G154" s="51"/>
      <c r="H154" s="46">
        <v>25</v>
      </c>
      <c r="I154" s="46">
        <f t="shared" si="21"/>
        <v>1004.5</v>
      </c>
      <c r="J154" s="46">
        <f t="shared" si="22"/>
        <v>2485</v>
      </c>
      <c r="K154" s="44">
        <f t="shared" si="23"/>
        <v>385.00000000000006</v>
      </c>
      <c r="L154" s="46">
        <f t="shared" si="24"/>
        <v>1064</v>
      </c>
      <c r="M154" s="46">
        <f t="shared" si="25"/>
        <v>2481.5</v>
      </c>
      <c r="N154" s="45"/>
      <c r="O154" s="46">
        <f t="shared" si="26"/>
        <v>7420</v>
      </c>
      <c r="P154" s="46">
        <f t="shared" si="27"/>
        <v>2093.5</v>
      </c>
      <c r="Q154" s="46">
        <f t="shared" si="28"/>
        <v>5351.5</v>
      </c>
      <c r="R154" s="46">
        <f t="shared" si="29"/>
        <v>32906.5</v>
      </c>
      <c r="S154" s="47">
        <v>111</v>
      </c>
    </row>
    <row r="155" spans="1:19" s="48" customFormat="1" ht="33.950000000000003" customHeight="1" x14ac:dyDescent="0.2">
      <c r="A155" s="102">
        <f t="shared" si="20"/>
        <v>152</v>
      </c>
      <c r="B155" s="49" t="s">
        <v>274</v>
      </c>
      <c r="C155" s="94" t="s">
        <v>41</v>
      </c>
      <c r="D155" s="49" t="s">
        <v>42</v>
      </c>
      <c r="E155" s="50" t="s">
        <v>293</v>
      </c>
      <c r="F155" s="52">
        <v>35000</v>
      </c>
      <c r="G155" s="51"/>
      <c r="H155" s="46">
        <v>25</v>
      </c>
      <c r="I155" s="46">
        <f t="shared" si="21"/>
        <v>1004.5</v>
      </c>
      <c r="J155" s="46">
        <f t="shared" si="22"/>
        <v>2485</v>
      </c>
      <c r="K155" s="44">
        <f t="shared" si="23"/>
        <v>385.00000000000006</v>
      </c>
      <c r="L155" s="46">
        <f t="shared" si="24"/>
        <v>1064</v>
      </c>
      <c r="M155" s="46">
        <f t="shared" si="25"/>
        <v>2481.5</v>
      </c>
      <c r="N155" s="45"/>
      <c r="O155" s="46">
        <f t="shared" si="26"/>
        <v>7420</v>
      </c>
      <c r="P155" s="46">
        <f t="shared" si="27"/>
        <v>2093.5</v>
      </c>
      <c r="Q155" s="46">
        <f t="shared" si="28"/>
        <v>5351.5</v>
      </c>
      <c r="R155" s="46">
        <f t="shared" si="29"/>
        <v>32906.5</v>
      </c>
      <c r="S155" s="47">
        <v>111</v>
      </c>
    </row>
    <row r="156" spans="1:19" s="48" customFormat="1" ht="33.950000000000003" customHeight="1" x14ac:dyDescent="0.2">
      <c r="A156" s="102">
        <f t="shared" si="20"/>
        <v>153</v>
      </c>
      <c r="B156" s="49" t="s">
        <v>91</v>
      </c>
      <c r="C156" s="94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21"/>
        <v>1004.5</v>
      </c>
      <c r="J156" s="46">
        <f t="shared" si="22"/>
        <v>2485</v>
      </c>
      <c r="K156" s="44">
        <f t="shared" si="23"/>
        <v>385.00000000000006</v>
      </c>
      <c r="L156" s="46">
        <f t="shared" si="24"/>
        <v>1064</v>
      </c>
      <c r="M156" s="46">
        <f t="shared" si="25"/>
        <v>2481.5</v>
      </c>
      <c r="N156" s="45"/>
      <c r="O156" s="46">
        <f t="shared" si="26"/>
        <v>7420</v>
      </c>
      <c r="P156" s="46">
        <f t="shared" si="27"/>
        <v>2093.5</v>
      </c>
      <c r="Q156" s="46">
        <f t="shared" si="28"/>
        <v>5351.5</v>
      </c>
      <c r="R156" s="46">
        <f t="shared" si="29"/>
        <v>32906.5</v>
      </c>
      <c r="S156" s="47">
        <v>111</v>
      </c>
    </row>
    <row r="157" spans="1:19" s="48" customFormat="1" ht="33.950000000000003" customHeight="1" x14ac:dyDescent="0.2">
      <c r="A157" s="102">
        <f>+A161+1</f>
        <v>155</v>
      </c>
      <c r="B157" s="49" t="s">
        <v>162</v>
      </c>
      <c r="C157" s="94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21"/>
        <v>1004.5</v>
      </c>
      <c r="J157" s="46">
        <f t="shared" si="22"/>
        <v>2485</v>
      </c>
      <c r="K157" s="44">
        <f t="shared" si="23"/>
        <v>385.00000000000006</v>
      </c>
      <c r="L157" s="46">
        <f t="shared" si="24"/>
        <v>1064</v>
      </c>
      <c r="M157" s="46">
        <f t="shared" si="25"/>
        <v>2481.5</v>
      </c>
      <c r="N157" s="45"/>
      <c r="O157" s="46">
        <f t="shared" si="26"/>
        <v>7420</v>
      </c>
      <c r="P157" s="46">
        <f t="shared" si="27"/>
        <v>2093.5</v>
      </c>
      <c r="Q157" s="46">
        <f t="shared" si="28"/>
        <v>5351.5</v>
      </c>
      <c r="R157" s="46">
        <f t="shared" si="29"/>
        <v>32906.5</v>
      </c>
      <c r="S157" s="47">
        <v>111</v>
      </c>
    </row>
    <row r="158" spans="1:19" s="48" customFormat="1" ht="33.950000000000003" customHeight="1" x14ac:dyDescent="0.2">
      <c r="A158" s="102">
        <f t="shared" si="20"/>
        <v>156</v>
      </c>
      <c r="B158" s="49" t="s">
        <v>283</v>
      </c>
      <c r="C158" s="94" t="s">
        <v>41</v>
      </c>
      <c r="D158" s="49" t="s">
        <v>310</v>
      </c>
      <c r="E158" s="50" t="s">
        <v>293</v>
      </c>
      <c r="F158" s="39">
        <v>35000</v>
      </c>
      <c r="G158" s="51"/>
      <c r="H158" s="46">
        <v>25</v>
      </c>
      <c r="I158" s="46">
        <f t="shared" si="21"/>
        <v>1004.5</v>
      </c>
      <c r="J158" s="46">
        <f t="shared" si="22"/>
        <v>2485</v>
      </c>
      <c r="K158" s="44">
        <f t="shared" si="23"/>
        <v>385.00000000000006</v>
      </c>
      <c r="L158" s="46">
        <f t="shared" si="24"/>
        <v>1064</v>
      </c>
      <c r="M158" s="46">
        <f t="shared" si="25"/>
        <v>2481.5</v>
      </c>
      <c r="N158" s="45"/>
      <c r="O158" s="46">
        <f t="shared" si="26"/>
        <v>7420</v>
      </c>
      <c r="P158" s="46">
        <f t="shared" si="27"/>
        <v>2093.5</v>
      </c>
      <c r="Q158" s="46">
        <f t="shared" si="28"/>
        <v>5351.5</v>
      </c>
      <c r="R158" s="46">
        <f t="shared" si="29"/>
        <v>32906.5</v>
      </c>
      <c r="S158" s="47">
        <v>111</v>
      </c>
    </row>
    <row r="159" spans="1:19" s="48" customFormat="1" ht="33.950000000000003" customHeight="1" x14ac:dyDescent="0.2">
      <c r="A159" s="102">
        <f t="shared" si="20"/>
        <v>157</v>
      </c>
      <c r="B159" s="49" t="s">
        <v>57</v>
      </c>
      <c r="C159" s="94" t="s">
        <v>41</v>
      </c>
      <c r="D159" s="49" t="s">
        <v>42</v>
      </c>
      <c r="E159" s="50" t="s">
        <v>293</v>
      </c>
      <c r="F159" s="52">
        <v>35000</v>
      </c>
      <c r="G159" s="51"/>
      <c r="H159" s="46">
        <v>25</v>
      </c>
      <c r="I159" s="46">
        <f t="shared" si="21"/>
        <v>1004.5</v>
      </c>
      <c r="J159" s="46">
        <f t="shared" si="22"/>
        <v>2485</v>
      </c>
      <c r="K159" s="44">
        <f t="shared" si="23"/>
        <v>385.00000000000006</v>
      </c>
      <c r="L159" s="46">
        <f t="shared" si="24"/>
        <v>1064</v>
      </c>
      <c r="M159" s="46">
        <f t="shared" si="25"/>
        <v>2481.5</v>
      </c>
      <c r="N159" s="45"/>
      <c r="O159" s="46">
        <f t="shared" si="26"/>
        <v>7420</v>
      </c>
      <c r="P159" s="46">
        <f t="shared" si="27"/>
        <v>2093.5</v>
      </c>
      <c r="Q159" s="46">
        <f t="shared" si="28"/>
        <v>5351.5</v>
      </c>
      <c r="R159" s="46">
        <f t="shared" si="29"/>
        <v>32906.5</v>
      </c>
      <c r="S159" s="47">
        <v>111</v>
      </c>
    </row>
    <row r="160" spans="1:19" s="48" customFormat="1" ht="33.950000000000003" customHeight="1" x14ac:dyDescent="0.2">
      <c r="A160" s="102">
        <f t="shared" si="20"/>
        <v>158</v>
      </c>
      <c r="B160" s="49" t="s">
        <v>167</v>
      </c>
      <c r="C160" s="94" t="s">
        <v>41</v>
      </c>
      <c r="D160" s="49" t="s">
        <v>42</v>
      </c>
      <c r="E160" s="50" t="s">
        <v>293</v>
      </c>
      <c r="F160" s="39">
        <v>35000</v>
      </c>
      <c r="G160" s="51"/>
      <c r="H160" s="46">
        <v>25</v>
      </c>
      <c r="I160" s="46">
        <f t="shared" si="21"/>
        <v>1004.5</v>
      </c>
      <c r="J160" s="46">
        <f t="shared" si="22"/>
        <v>2485</v>
      </c>
      <c r="K160" s="44">
        <f t="shared" si="23"/>
        <v>385.00000000000006</v>
      </c>
      <c r="L160" s="46">
        <f t="shared" si="24"/>
        <v>1064</v>
      </c>
      <c r="M160" s="46">
        <f t="shared" si="25"/>
        <v>2481.5</v>
      </c>
      <c r="N160" s="45"/>
      <c r="O160" s="46">
        <f t="shared" si="26"/>
        <v>7420</v>
      </c>
      <c r="P160" s="46">
        <f t="shared" si="27"/>
        <v>2093.5</v>
      </c>
      <c r="Q160" s="46">
        <f t="shared" si="28"/>
        <v>5351.5</v>
      </c>
      <c r="R160" s="46">
        <f t="shared" si="29"/>
        <v>32906.5</v>
      </c>
      <c r="S160" s="47">
        <v>111</v>
      </c>
    </row>
    <row r="161" spans="1:19" s="48" customFormat="1" ht="33.950000000000003" customHeight="1" x14ac:dyDescent="0.2">
      <c r="A161" s="102">
        <f>+A156+1</f>
        <v>154</v>
      </c>
      <c r="B161" s="49" t="s">
        <v>191</v>
      </c>
      <c r="C161" s="94" t="s">
        <v>41</v>
      </c>
      <c r="D161" s="49" t="s">
        <v>45</v>
      </c>
      <c r="E161" s="50" t="s">
        <v>295</v>
      </c>
      <c r="F161" s="39">
        <v>28875</v>
      </c>
      <c r="G161" s="51"/>
      <c r="H161" s="46">
        <v>25</v>
      </c>
      <c r="I161" s="46">
        <f t="shared" si="21"/>
        <v>828.71249999999998</v>
      </c>
      <c r="J161" s="46">
        <f t="shared" si="22"/>
        <v>2050.125</v>
      </c>
      <c r="K161" s="44">
        <f t="shared" si="23"/>
        <v>317.62500000000006</v>
      </c>
      <c r="L161" s="46">
        <f t="shared" si="24"/>
        <v>877.8</v>
      </c>
      <c r="M161" s="46">
        <f t="shared" si="25"/>
        <v>2047.2375000000002</v>
      </c>
      <c r="N161" s="45"/>
      <c r="O161" s="46">
        <f t="shared" si="26"/>
        <v>6121.5</v>
      </c>
      <c r="P161" s="46">
        <f t="shared" si="27"/>
        <v>1731.5124999999998</v>
      </c>
      <c r="Q161" s="46">
        <f t="shared" si="28"/>
        <v>4414.9875000000002</v>
      </c>
      <c r="R161" s="46">
        <f t="shared" si="29"/>
        <v>27143.487499999999</v>
      </c>
      <c r="S161" s="47">
        <v>111</v>
      </c>
    </row>
    <row r="162" spans="1:19" s="48" customFormat="1" ht="33.950000000000003" customHeight="1" x14ac:dyDescent="0.2">
      <c r="A162" s="102">
        <f>+A143+1</f>
        <v>140</v>
      </c>
      <c r="B162" s="49" t="s">
        <v>244</v>
      </c>
      <c r="C162" s="94" t="s">
        <v>41</v>
      </c>
      <c r="D162" s="49" t="s">
        <v>45</v>
      </c>
      <c r="E162" s="50" t="s">
        <v>295</v>
      </c>
      <c r="F162" s="39">
        <v>28875</v>
      </c>
      <c r="G162" s="51"/>
      <c r="H162" s="46">
        <v>25</v>
      </c>
      <c r="I162" s="46">
        <f t="shared" si="21"/>
        <v>828.71249999999998</v>
      </c>
      <c r="J162" s="46">
        <f t="shared" si="22"/>
        <v>2050.125</v>
      </c>
      <c r="K162" s="44">
        <f t="shared" si="23"/>
        <v>317.62500000000006</v>
      </c>
      <c r="L162" s="46">
        <f t="shared" si="24"/>
        <v>877.8</v>
      </c>
      <c r="M162" s="46">
        <f t="shared" si="25"/>
        <v>2047.2375000000002</v>
      </c>
      <c r="N162" s="45"/>
      <c r="O162" s="46">
        <f t="shared" si="26"/>
        <v>6121.5</v>
      </c>
      <c r="P162" s="46">
        <f t="shared" si="27"/>
        <v>1731.5124999999998</v>
      </c>
      <c r="Q162" s="46">
        <f t="shared" si="28"/>
        <v>4414.9875000000002</v>
      </c>
      <c r="R162" s="46">
        <f t="shared" si="29"/>
        <v>27143.487499999999</v>
      </c>
      <c r="S162" s="47">
        <v>111</v>
      </c>
    </row>
    <row r="163" spans="1:19" s="48" customFormat="1" ht="33.950000000000003" customHeight="1" x14ac:dyDescent="0.2">
      <c r="A163" s="102">
        <f>+A160+1</f>
        <v>159</v>
      </c>
      <c r="B163" s="49" t="s">
        <v>187</v>
      </c>
      <c r="C163" s="94" t="s">
        <v>41</v>
      </c>
      <c r="D163" s="49" t="s">
        <v>147</v>
      </c>
      <c r="E163" s="50" t="s">
        <v>295</v>
      </c>
      <c r="F163" s="39">
        <v>23100</v>
      </c>
      <c r="G163" s="51"/>
      <c r="H163" s="46">
        <v>25</v>
      </c>
      <c r="I163" s="46">
        <f t="shared" si="21"/>
        <v>662.97</v>
      </c>
      <c r="J163" s="46">
        <f t="shared" si="22"/>
        <v>1640.1</v>
      </c>
      <c r="K163" s="44">
        <f t="shared" si="23"/>
        <v>254.10000000000002</v>
      </c>
      <c r="L163" s="46">
        <f t="shared" si="24"/>
        <v>702.24</v>
      </c>
      <c r="M163" s="46">
        <f t="shared" si="25"/>
        <v>1637.7900000000002</v>
      </c>
      <c r="N163" s="45"/>
      <c r="O163" s="46">
        <f t="shared" si="26"/>
        <v>4897.2</v>
      </c>
      <c r="P163" s="46">
        <f t="shared" si="27"/>
        <v>1390.21</v>
      </c>
      <c r="Q163" s="46">
        <f t="shared" si="28"/>
        <v>3531.99</v>
      </c>
      <c r="R163" s="46">
        <f t="shared" si="29"/>
        <v>21709.79</v>
      </c>
      <c r="S163" s="47">
        <v>111</v>
      </c>
    </row>
    <row r="164" spans="1:19" s="48" customFormat="1" ht="33.950000000000003" customHeight="1" x14ac:dyDescent="0.2">
      <c r="A164" s="102">
        <f t="shared" si="20"/>
        <v>160</v>
      </c>
      <c r="B164" s="49" t="s">
        <v>133</v>
      </c>
      <c r="C164" s="94" t="s">
        <v>41</v>
      </c>
      <c r="D164" s="49" t="s">
        <v>68</v>
      </c>
      <c r="E164" s="50" t="s">
        <v>293</v>
      </c>
      <c r="F164" s="39">
        <v>22000</v>
      </c>
      <c r="G164" s="51"/>
      <c r="H164" s="46">
        <v>25</v>
      </c>
      <c r="I164" s="46">
        <f t="shared" si="21"/>
        <v>631.4</v>
      </c>
      <c r="J164" s="46">
        <f t="shared" si="22"/>
        <v>1561.9999999999998</v>
      </c>
      <c r="K164" s="44">
        <f t="shared" si="23"/>
        <v>242.00000000000003</v>
      </c>
      <c r="L164" s="46">
        <f t="shared" si="24"/>
        <v>668.8</v>
      </c>
      <c r="M164" s="46">
        <f t="shared" si="25"/>
        <v>1559.8000000000002</v>
      </c>
      <c r="N164" s="45">
        <v>2380.2399999999998</v>
      </c>
      <c r="O164" s="46">
        <f t="shared" si="26"/>
        <v>7044.24</v>
      </c>
      <c r="P164" s="46">
        <f t="shared" si="27"/>
        <v>3705.4399999999996</v>
      </c>
      <c r="Q164" s="46">
        <f t="shared" si="28"/>
        <v>3363.8</v>
      </c>
      <c r="R164" s="46">
        <f t="shared" si="29"/>
        <v>18294.560000000001</v>
      </c>
      <c r="S164" s="47">
        <v>111</v>
      </c>
    </row>
    <row r="165" spans="1:19" s="48" customFormat="1" ht="33.950000000000003" customHeight="1" x14ac:dyDescent="0.2">
      <c r="A165" s="102">
        <f t="shared" si="20"/>
        <v>161</v>
      </c>
      <c r="B165" s="49" t="s">
        <v>113</v>
      </c>
      <c r="C165" s="94" t="s">
        <v>41</v>
      </c>
      <c r="D165" s="42" t="s">
        <v>100</v>
      </c>
      <c r="E165" s="50" t="s">
        <v>293</v>
      </c>
      <c r="F165" s="39">
        <v>26250</v>
      </c>
      <c r="G165" s="51"/>
      <c r="H165" s="46">
        <v>25</v>
      </c>
      <c r="I165" s="46">
        <f t="shared" si="21"/>
        <v>753.375</v>
      </c>
      <c r="J165" s="46">
        <f t="shared" si="22"/>
        <v>1863.7499999999998</v>
      </c>
      <c r="K165" s="44">
        <f t="shared" si="23"/>
        <v>288.75000000000006</v>
      </c>
      <c r="L165" s="46">
        <f t="shared" si="24"/>
        <v>798</v>
      </c>
      <c r="M165" s="46">
        <f t="shared" si="25"/>
        <v>1861.1250000000002</v>
      </c>
      <c r="N165" s="45"/>
      <c r="O165" s="46">
        <f t="shared" si="26"/>
        <v>5565</v>
      </c>
      <c r="P165" s="46">
        <f t="shared" si="27"/>
        <v>1576.375</v>
      </c>
      <c r="Q165" s="46">
        <f t="shared" si="28"/>
        <v>4013.625</v>
      </c>
      <c r="R165" s="46">
        <f t="shared" si="29"/>
        <v>24673.625</v>
      </c>
      <c r="S165" s="47">
        <v>111</v>
      </c>
    </row>
    <row r="166" spans="1:19" s="48" customFormat="1" ht="33.950000000000003" customHeight="1" x14ac:dyDescent="0.2">
      <c r="A166" s="102">
        <f t="shared" si="20"/>
        <v>162</v>
      </c>
      <c r="B166" s="49" t="s">
        <v>33</v>
      </c>
      <c r="C166" s="94" t="s">
        <v>41</v>
      </c>
      <c r="D166" s="42" t="s">
        <v>100</v>
      </c>
      <c r="E166" s="50" t="s">
        <v>293</v>
      </c>
      <c r="F166" s="39">
        <v>26250</v>
      </c>
      <c r="G166" s="51"/>
      <c r="H166" s="46">
        <v>25</v>
      </c>
      <c r="I166" s="46">
        <f t="shared" si="21"/>
        <v>753.375</v>
      </c>
      <c r="J166" s="46">
        <f t="shared" si="22"/>
        <v>1863.7499999999998</v>
      </c>
      <c r="K166" s="44">
        <f t="shared" si="23"/>
        <v>288.75000000000006</v>
      </c>
      <c r="L166" s="46">
        <f t="shared" si="24"/>
        <v>798</v>
      </c>
      <c r="M166" s="46">
        <f t="shared" si="25"/>
        <v>1861.1250000000002</v>
      </c>
      <c r="N166" s="45"/>
      <c r="O166" s="46">
        <f t="shared" si="26"/>
        <v>5565</v>
      </c>
      <c r="P166" s="46">
        <f t="shared" si="27"/>
        <v>1576.375</v>
      </c>
      <c r="Q166" s="46">
        <f t="shared" si="28"/>
        <v>4013.625</v>
      </c>
      <c r="R166" s="46">
        <f t="shared" si="29"/>
        <v>24673.625</v>
      </c>
      <c r="S166" s="47">
        <v>111</v>
      </c>
    </row>
    <row r="167" spans="1:19" s="48" customFormat="1" ht="33.950000000000003" customHeight="1" x14ac:dyDescent="0.2">
      <c r="A167" s="102">
        <f t="shared" si="20"/>
        <v>163</v>
      </c>
      <c r="B167" s="49" t="s">
        <v>65</v>
      </c>
      <c r="C167" s="94" t="s">
        <v>41</v>
      </c>
      <c r="D167" s="42" t="s">
        <v>100</v>
      </c>
      <c r="E167" s="50" t="s">
        <v>293</v>
      </c>
      <c r="F167" s="52">
        <v>26250</v>
      </c>
      <c r="G167" s="51"/>
      <c r="H167" s="46">
        <v>25</v>
      </c>
      <c r="I167" s="46">
        <f t="shared" si="21"/>
        <v>753.375</v>
      </c>
      <c r="J167" s="46">
        <f t="shared" si="22"/>
        <v>1863.7499999999998</v>
      </c>
      <c r="K167" s="44">
        <f t="shared" si="23"/>
        <v>288.75000000000006</v>
      </c>
      <c r="L167" s="46">
        <f t="shared" si="24"/>
        <v>798</v>
      </c>
      <c r="M167" s="46">
        <f t="shared" si="25"/>
        <v>1861.1250000000002</v>
      </c>
      <c r="N167" s="45"/>
      <c r="O167" s="46">
        <f t="shared" si="26"/>
        <v>5565</v>
      </c>
      <c r="P167" s="46">
        <f t="shared" si="27"/>
        <v>1576.375</v>
      </c>
      <c r="Q167" s="46">
        <f t="shared" si="28"/>
        <v>4013.625</v>
      </c>
      <c r="R167" s="46">
        <f t="shared" si="29"/>
        <v>24673.625</v>
      </c>
      <c r="S167" s="47">
        <v>111</v>
      </c>
    </row>
    <row r="168" spans="1:19" s="48" customFormat="1" ht="33.950000000000003" customHeight="1" x14ac:dyDescent="0.2">
      <c r="A168" s="102">
        <f t="shared" si="20"/>
        <v>164</v>
      </c>
      <c r="B168" s="42" t="s">
        <v>348</v>
      </c>
      <c r="C168" s="94" t="s">
        <v>41</v>
      </c>
      <c r="D168" s="42" t="s">
        <v>100</v>
      </c>
      <c r="E168" s="43" t="s">
        <v>293</v>
      </c>
      <c r="F168" s="44">
        <v>26250</v>
      </c>
      <c r="G168" s="45"/>
      <c r="H168" s="46">
        <v>25</v>
      </c>
      <c r="I168" s="46">
        <f t="shared" si="21"/>
        <v>753.375</v>
      </c>
      <c r="J168" s="46">
        <f t="shared" si="22"/>
        <v>1863.7499999999998</v>
      </c>
      <c r="K168" s="44">
        <f t="shared" si="23"/>
        <v>288.75000000000006</v>
      </c>
      <c r="L168" s="46">
        <f t="shared" si="24"/>
        <v>798</v>
      </c>
      <c r="M168" s="46">
        <f t="shared" si="25"/>
        <v>1861.1250000000002</v>
      </c>
      <c r="N168" s="45"/>
      <c r="O168" s="46">
        <f t="shared" si="26"/>
        <v>5565</v>
      </c>
      <c r="P168" s="46">
        <f t="shared" si="27"/>
        <v>1576.375</v>
      </c>
      <c r="Q168" s="46">
        <f t="shared" si="28"/>
        <v>4013.625</v>
      </c>
      <c r="R168" s="46">
        <f t="shared" si="29"/>
        <v>24673.625</v>
      </c>
      <c r="S168" s="47">
        <v>111</v>
      </c>
    </row>
    <row r="169" spans="1:19" s="48" customFormat="1" ht="33.950000000000003" customHeight="1" x14ac:dyDescent="0.2">
      <c r="A169" s="102">
        <f t="shared" si="20"/>
        <v>165</v>
      </c>
      <c r="B169" s="49" t="s">
        <v>329</v>
      </c>
      <c r="C169" s="49" t="s">
        <v>208</v>
      </c>
      <c r="D169" s="49" t="s">
        <v>209</v>
      </c>
      <c r="E169" s="50" t="s">
        <v>295</v>
      </c>
      <c r="F169" s="39">
        <v>110000</v>
      </c>
      <c r="G169" s="51">
        <v>14457.62</v>
      </c>
      <c r="H169" s="46">
        <v>25</v>
      </c>
      <c r="I169" s="46">
        <f t="shared" si="21"/>
        <v>3157</v>
      </c>
      <c r="J169" s="46">
        <f t="shared" si="22"/>
        <v>7809.9999999999991</v>
      </c>
      <c r="K169" s="44">
        <f t="shared" si="23"/>
        <v>1210.0000000000002</v>
      </c>
      <c r="L169" s="46">
        <f t="shared" si="24"/>
        <v>3344</v>
      </c>
      <c r="M169" s="46">
        <f t="shared" si="25"/>
        <v>7799.0000000000009</v>
      </c>
      <c r="N169" s="45"/>
      <c r="O169" s="46">
        <f t="shared" si="26"/>
        <v>23320</v>
      </c>
      <c r="P169" s="46">
        <f t="shared" si="27"/>
        <v>20983.620000000003</v>
      </c>
      <c r="Q169" s="46">
        <f t="shared" si="28"/>
        <v>16819</v>
      </c>
      <c r="R169" s="46">
        <f t="shared" si="29"/>
        <v>89016.38</v>
      </c>
      <c r="S169" s="47">
        <v>111</v>
      </c>
    </row>
    <row r="170" spans="1:19" s="48" customFormat="1" ht="33.950000000000003" customHeight="1" x14ac:dyDescent="0.2">
      <c r="A170" s="102">
        <f t="shared" si="20"/>
        <v>166</v>
      </c>
      <c r="B170" s="49" t="s">
        <v>316</v>
      </c>
      <c r="C170" s="49" t="s">
        <v>208</v>
      </c>
      <c r="D170" s="49" t="s">
        <v>177</v>
      </c>
      <c r="E170" s="50" t="s">
        <v>293</v>
      </c>
      <c r="F170" s="39">
        <v>50000</v>
      </c>
      <c r="G170" s="51">
        <v>1496.96</v>
      </c>
      <c r="H170" s="46">
        <v>25</v>
      </c>
      <c r="I170" s="46">
        <f t="shared" si="21"/>
        <v>1435</v>
      </c>
      <c r="J170" s="46">
        <f t="shared" si="22"/>
        <v>3549.9999999999995</v>
      </c>
      <c r="K170" s="44">
        <f t="shared" si="23"/>
        <v>550</v>
      </c>
      <c r="L170" s="46">
        <f t="shared" si="24"/>
        <v>1520</v>
      </c>
      <c r="M170" s="46">
        <f t="shared" si="25"/>
        <v>3545.0000000000005</v>
      </c>
      <c r="N170" s="45">
        <v>2380.2399999999998</v>
      </c>
      <c r="O170" s="46">
        <f t="shared" si="26"/>
        <v>12980.24</v>
      </c>
      <c r="P170" s="46">
        <f t="shared" si="27"/>
        <v>6857.2</v>
      </c>
      <c r="Q170" s="46">
        <f t="shared" si="28"/>
        <v>7645</v>
      </c>
      <c r="R170" s="46">
        <f t="shared" si="29"/>
        <v>43142.8</v>
      </c>
      <c r="S170" s="47">
        <v>111</v>
      </c>
    </row>
    <row r="171" spans="1:19" s="48" customFormat="1" ht="33.950000000000003" customHeight="1" x14ac:dyDescent="0.2">
      <c r="A171" s="102">
        <f t="shared" si="20"/>
        <v>167</v>
      </c>
      <c r="B171" s="49" t="s">
        <v>141</v>
      </c>
      <c r="C171" s="49" t="s">
        <v>208</v>
      </c>
      <c r="D171" s="49" t="s">
        <v>35</v>
      </c>
      <c r="E171" s="50" t="s">
        <v>295</v>
      </c>
      <c r="F171" s="52">
        <v>35000</v>
      </c>
      <c r="G171" s="51"/>
      <c r="H171" s="46">
        <v>25</v>
      </c>
      <c r="I171" s="46">
        <f t="shared" si="21"/>
        <v>1004.5</v>
      </c>
      <c r="J171" s="46">
        <f t="shared" si="22"/>
        <v>2485</v>
      </c>
      <c r="K171" s="44">
        <f t="shared" si="23"/>
        <v>385.00000000000006</v>
      </c>
      <c r="L171" s="46">
        <f t="shared" si="24"/>
        <v>1064</v>
      </c>
      <c r="M171" s="46">
        <f t="shared" si="25"/>
        <v>2481.5</v>
      </c>
      <c r="N171" s="45"/>
      <c r="O171" s="46">
        <f t="shared" si="26"/>
        <v>7420</v>
      </c>
      <c r="P171" s="46">
        <f t="shared" si="27"/>
        <v>2093.5</v>
      </c>
      <c r="Q171" s="46">
        <f t="shared" si="28"/>
        <v>5351.5</v>
      </c>
      <c r="R171" s="46">
        <f t="shared" si="29"/>
        <v>32906.5</v>
      </c>
      <c r="S171" s="47">
        <v>111</v>
      </c>
    </row>
    <row r="172" spans="1:19" s="48" customFormat="1" ht="33.950000000000003" customHeight="1" x14ac:dyDescent="0.2">
      <c r="A172" s="102">
        <f t="shared" si="20"/>
        <v>168</v>
      </c>
      <c r="B172" s="49" t="s">
        <v>136</v>
      </c>
      <c r="C172" s="49" t="s">
        <v>208</v>
      </c>
      <c r="D172" s="49" t="s">
        <v>138</v>
      </c>
      <c r="E172" s="50" t="s">
        <v>295</v>
      </c>
      <c r="F172" s="39">
        <v>25987.5</v>
      </c>
      <c r="G172" s="51"/>
      <c r="H172" s="46">
        <v>25</v>
      </c>
      <c r="I172" s="46">
        <f t="shared" si="21"/>
        <v>745.84124999999995</v>
      </c>
      <c r="J172" s="46">
        <f t="shared" si="22"/>
        <v>1845.1124999999997</v>
      </c>
      <c r="K172" s="44">
        <f t="shared" si="23"/>
        <v>285.86250000000001</v>
      </c>
      <c r="L172" s="46">
        <f t="shared" si="24"/>
        <v>790.02</v>
      </c>
      <c r="M172" s="46">
        <f t="shared" si="25"/>
        <v>1842.5137500000001</v>
      </c>
      <c r="N172" s="45"/>
      <c r="O172" s="46">
        <f t="shared" si="26"/>
        <v>5509.35</v>
      </c>
      <c r="P172" s="46">
        <f t="shared" si="27"/>
        <v>1560.8612499999999</v>
      </c>
      <c r="Q172" s="46">
        <f t="shared" si="28"/>
        <v>3973.48875</v>
      </c>
      <c r="R172" s="46">
        <f t="shared" si="29"/>
        <v>24426.638749999998</v>
      </c>
      <c r="S172" s="47">
        <v>111</v>
      </c>
    </row>
    <row r="173" spans="1:19" s="48" customFormat="1" ht="33.950000000000003" customHeight="1" x14ac:dyDescent="0.2">
      <c r="A173" s="102">
        <f t="shared" si="20"/>
        <v>169</v>
      </c>
      <c r="B173" s="49" t="s">
        <v>163</v>
      </c>
      <c r="C173" s="49" t="s">
        <v>208</v>
      </c>
      <c r="D173" s="49" t="s">
        <v>138</v>
      </c>
      <c r="E173" s="50" t="s">
        <v>295</v>
      </c>
      <c r="F173" s="39">
        <v>23625</v>
      </c>
      <c r="G173" s="51"/>
      <c r="H173" s="46">
        <v>25</v>
      </c>
      <c r="I173" s="46">
        <f t="shared" si="21"/>
        <v>678.03750000000002</v>
      </c>
      <c r="J173" s="46">
        <f t="shared" si="22"/>
        <v>1677.3749999999998</v>
      </c>
      <c r="K173" s="44">
        <f t="shared" si="23"/>
        <v>259.875</v>
      </c>
      <c r="L173" s="46">
        <f t="shared" si="24"/>
        <v>718.2</v>
      </c>
      <c r="M173" s="46">
        <f t="shared" si="25"/>
        <v>1675.0125</v>
      </c>
      <c r="N173" s="45"/>
      <c r="O173" s="46">
        <f t="shared" si="26"/>
        <v>5008.5</v>
      </c>
      <c r="P173" s="46">
        <f t="shared" si="27"/>
        <v>1421.2375000000002</v>
      </c>
      <c r="Q173" s="46">
        <f t="shared" si="28"/>
        <v>3612.2624999999998</v>
      </c>
      <c r="R173" s="46">
        <f t="shared" si="29"/>
        <v>22203.762500000001</v>
      </c>
      <c r="S173" s="47">
        <v>111</v>
      </c>
    </row>
    <row r="174" spans="1:19" s="48" customFormat="1" ht="33.950000000000003" customHeight="1" x14ac:dyDescent="0.2">
      <c r="A174" s="102">
        <f t="shared" si="20"/>
        <v>170</v>
      </c>
      <c r="B174" s="49" t="s">
        <v>181</v>
      </c>
      <c r="C174" s="49" t="s">
        <v>208</v>
      </c>
      <c r="D174" s="49" t="s">
        <v>129</v>
      </c>
      <c r="E174" s="50" t="s">
        <v>295</v>
      </c>
      <c r="F174" s="39">
        <v>31500</v>
      </c>
      <c r="G174" s="51"/>
      <c r="H174" s="46">
        <v>25</v>
      </c>
      <c r="I174" s="46">
        <f t="shared" si="21"/>
        <v>904.05</v>
      </c>
      <c r="J174" s="46">
        <f t="shared" si="22"/>
        <v>2236.5</v>
      </c>
      <c r="K174" s="44">
        <f t="shared" si="23"/>
        <v>346.50000000000006</v>
      </c>
      <c r="L174" s="46">
        <f t="shared" si="24"/>
        <v>957.6</v>
      </c>
      <c r="M174" s="46">
        <f t="shared" si="25"/>
        <v>2233.3500000000004</v>
      </c>
      <c r="N174" s="45">
        <v>1190.1199999999999</v>
      </c>
      <c r="O174" s="46">
        <f t="shared" si="26"/>
        <v>7868.1200000000008</v>
      </c>
      <c r="P174" s="46">
        <f t="shared" si="27"/>
        <v>3076.77</v>
      </c>
      <c r="Q174" s="46">
        <f t="shared" si="28"/>
        <v>4816.3500000000004</v>
      </c>
      <c r="R174" s="46">
        <f t="shared" si="29"/>
        <v>28423.23</v>
      </c>
      <c r="S174" s="47">
        <v>111</v>
      </c>
    </row>
    <row r="175" spans="1:19" s="48" customFormat="1" ht="33.950000000000003" customHeight="1" x14ac:dyDescent="0.2">
      <c r="A175" s="102">
        <f t="shared" si="20"/>
        <v>171</v>
      </c>
      <c r="B175" s="49" t="s">
        <v>252</v>
      </c>
      <c r="C175" s="49" t="s">
        <v>208</v>
      </c>
      <c r="D175" s="49" t="s">
        <v>129</v>
      </c>
      <c r="E175" s="50" t="s">
        <v>295</v>
      </c>
      <c r="F175" s="39">
        <v>44000</v>
      </c>
      <c r="G175" s="51">
        <v>1007.19</v>
      </c>
      <c r="H175" s="46">
        <v>25</v>
      </c>
      <c r="I175" s="46">
        <f t="shared" si="21"/>
        <v>1262.8</v>
      </c>
      <c r="J175" s="46">
        <f t="shared" si="22"/>
        <v>3123.9999999999995</v>
      </c>
      <c r="K175" s="44">
        <f t="shared" si="23"/>
        <v>484.00000000000006</v>
      </c>
      <c r="L175" s="46">
        <f t="shared" si="24"/>
        <v>1337.6</v>
      </c>
      <c r="M175" s="46">
        <f t="shared" si="25"/>
        <v>3119.6000000000004</v>
      </c>
      <c r="N175" s="45"/>
      <c r="O175" s="46">
        <f t="shared" si="26"/>
        <v>9328</v>
      </c>
      <c r="P175" s="46">
        <f t="shared" si="27"/>
        <v>3632.5899999999997</v>
      </c>
      <c r="Q175" s="46">
        <f t="shared" si="28"/>
        <v>6727.6</v>
      </c>
      <c r="R175" s="46">
        <f t="shared" si="29"/>
        <v>40367.410000000003</v>
      </c>
      <c r="S175" s="47">
        <v>111</v>
      </c>
    </row>
    <row r="176" spans="1:19" s="48" customFormat="1" ht="33.950000000000003" customHeight="1" x14ac:dyDescent="0.2">
      <c r="A176" s="102">
        <f t="shared" si="20"/>
        <v>172</v>
      </c>
      <c r="B176" s="49" t="s">
        <v>183</v>
      </c>
      <c r="C176" s="49" t="s">
        <v>289</v>
      </c>
      <c r="D176" s="49" t="s">
        <v>334</v>
      </c>
      <c r="E176" s="50" t="s">
        <v>295</v>
      </c>
      <c r="F176" s="39">
        <v>70000</v>
      </c>
      <c r="G176" s="51">
        <v>5130.45</v>
      </c>
      <c r="H176" s="46">
        <v>25</v>
      </c>
      <c r="I176" s="46">
        <f t="shared" si="21"/>
        <v>2009</v>
      </c>
      <c r="J176" s="46">
        <f t="shared" si="22"/>
        <v>4970</v>
      </c>
      <c r="K176" s="44">
        <f t="shared" si="23"/>
        <v>770.00000000000011</v>
      </c>
      <c r="L176" s="46">
        <f t="shared" si="24"/>
        <v>2128</v>
      </c>
      <c r="M176" s="46">
        <f t="shared" si="25"/>
        <v>4963</v>
      </c>
      <c r="N176" s="45">
        <v>1190.1199999999999</v>
      </c>
      <c r="O176" s="46">
        <f t="shared" si="26"/>
        <v>16030.119999999999</v>
      </c>
      <c r="P176" s="46">
        <f t="shared" si="27"/>
        <v>10482.57</v>
      </c>
      <c r="Q176" s="46">
        <f t="shared" si="28"/>
        <v>10703</v>
      </c>
      <c r="R176" s="46">
        <f t="shared" si="29"/>
        <v>59517.43</v>
      </c>
      <c r="S176" s="47">
        <v>111</v>
      </c>
    </row>
    <row r="177" spans="1:19" s="48" customFormat="1" ht="33.950000000000003" customHeight="1" x14ac:dyDescent="0.2">
      <c r="A177" s="102">
        <f t="shared" si="20"/>
        <v>173</v>
      </c>
      <c r="B177" s="88" t="s">
        <v>318</v>
      </c>
      <c r="C177" s="49" t="s">
        <v>289</v>
      </c>
      <c r="D177" s="88" t="s">
        <v>117</v>
      </c>
      <c r="E177" s="50" t="s">
        <v>293</v>
      </c>
      <c r="F177" s="39">
        <v>35000</v>
      </c>
      <c r="G177" s="51"/>
      <c r="H177" s="46">
        <v>25</v>
      </c>
      <c r="I177" s="46">
        <f t="shared" si="21"/>
        <v>1004.5</v>
      </c>
      <c r="J177" s="46">
        <f t="shared" si="22"/>
        <v>2485</v>
      </c>
      <c r="K177" s="44">
        <f t="shared" si="23"/>
        <v>385.00000000000006</v>
      </c>
      <c r="L177" s="46">
        <f t="shared" si="24"/>
        <v>1064</v>
      </c>
      <c r="M177" s="46">
        <f t="shared" si="25"/>
        <v>2481.5</v>
      </c>
      <c r="N177" s="45"/>
      <c r="O177" s="46">
        <f t="shared" si="26"/>
        <v>7420</v>
      </c>
      <c r="P177" s="46">
        <f t="shared" si="27"/>
        <v>2093.5</v>
      </c>
      <c r="Q177" s="46">
        <f t="shared" si="28"/>
        <v>5351.5</v>
      </c>
      <c r="R177" s="46">
        <f t="shared" si="29"/>
        <v>32906.5</v>
      </c>
      <c r="S177" s="47">
        <v>111</v>
      </c>
    </row>
    <row r="178" spans="1:19" s="48" customFormat="1" ht="33.950000000000003" customHeight="1" x14ac:dyDescent="0.2">
      <c r="A178" s="102">
        <f t="shared" si="20"/>
        <v>174</v>
      </c>
      <c r="B178" s="49" t="s">
        <v>322</v>
      </c>
      <c r="C178" s="49" t="s">
        <v>289</v>
      </c>
      <c r="D178" s="49" t="s">
        <v>117</v>
      </c>
      <c r="E178" s="50" t="s">
        <v>293</v>
      </c>
      <c r="F178" s="39">
        <v>25400</v>
      </c>
      <c r="G178" s="51"/>
      <c r="H178" s="46">
        <v>25</v>
      </c>
      <c r="I178" s="46">
        <f t="shared" si="21"/>
        <v>728.98</v>
      </c>
      <c r="J178" s="46">
        <f t="shared" si="22"/>
        <v>1803.3999999999999</v>
      </c>
      <c r="K178" s="44">
        <f t="shared" si="23"/>
        <v>279.40000000000003</v>
      </c>
      <c r="L178" s="46">
        <f t="shared" si="24"/>
        <v>772.16</v>
      </c>
      <c r="M178" s="46">
        <f t="shared" si="25"/>
        <v>1800.8600000000001</v>
      </c>
      <c r="N178" s="45">
        <v>1190.1199999999999</v>
      </c>
      <c r="O178" s="46">
        <f t="shared" si="26"/>
        <v>6574.92</v>
      </c>
      <c r="P178" s="46">
        <f t="shared" si="27"/>
        <v>2716.2599999999998</v>
      </c>
      <c r="Q178" s="46">
        <f t="shared" si="28"/>
        <v>3883.66</v>
      </c>
      <c r="R178" s="46">
        <f t="shared" si="29"/>
        <v>22683.74</v>
      </c>
      <c r="S178" s="47">
        <v>111</v>
      </c>
    </row>
    <row r="179" spans="1:19" s="48" customFormat="1" ht="33.950000000000003" customHeight="1" x14ac:dyDescent="0.2">
      <c r="A179" s="102">
        <f t="shared" si="20"/>
        <v>175</v>
      </c>
      <c r="B179" s="49" t="s">
        <v>134</v>
      </c>
      <c r="C179" s="49" t="s">
        <v>289</v>
      </c>
      <c r="D179" s="49" t="s">
        <v>117</v>
      </c>
      <c r="E179" s="50" t="s">
        <v>295</v>
      </c>
      <c r="F179" s="39">
        <v>35000</v>
      </c>
      <c r="G179" s="51"/>
      <c r="H179" s="46">
        <v>25</v>
      </c>
      <c r="I179" s="46">
        <f t="shared" si="21"/>
        <v>1004.5</v>
      </c>
      <c r="J179" s="46">
        <f t="shared" si="22"/>
        <v>2485</v>
      </c>
      <c r="K179" s="44">
        <f t="shared" si="23"/>
        <v>385.00000000000006</v>
      </c>
      <c r="L179" s="46">
        <f t="shared" si="24"/>
        <v>1064</v>
      </c>
      <c r="M179" s="46">
        <f t="shared" si="25"/>
        <v>2481.5</v>
      </c>
      <c r="N179" s="45"/>
      <c r="O179" s="46">
        <f t="shared" si="26"/>
        <v>7420</v>
      </c>
      <c r="P179" s="46">
        <f t="shared" si="27"/>
        <v>2093.5</v>
      </c>
      <c r="Q179" s="46">
        <f t="shared" si="28"/>
        <v>5351.5</v>
      </c>
      <c r="R179" s="46">
        <f t="shared" si="29"/>
        <v>32906.5</v>
      </c>
      <c r="S179" s="47">
        <v>111</v>
      </c>
    </row>
    <row r="180" spans="1:19" s="48" customFormat="1" ht="33.950000000000003" customHeight="1" x14ac:dyDescent="0.2">
      <c r="A180" s="102">
        <f t="shared" si="20"/>
        <v>176</v>
      </c>
      <c r="B180" s="49" t="s">
        <v>139</v>
      </c>
      <c r="C180" s="49" t="s">
        <v>289</v>
      </c>
      <c r="D180" s="88" t="s">
        <v>117</v>
      </c>
      <c r="E180" s="50" t="s">
        <v>293</v>
      </c>
      <c r="F180" s="39">
        <v>35000</v>
      </c>
      <c r="G180" s="51"/>
      <c r="H180" s="46">
        <v>25</v>
      </c>
      <c r="I180" s="46">
        <f t="shared" si="21"/>
        <v>1004.5</v>
      </c>
      <c r="J180" s="46">
        <f t="shared" si="22"/>
        <v>2485</v>
      </c>
      <c r="K180" s="44">
        <f t="shared" si="23"/>
        <v>385.00000000000006</v>
      </c>
      <c r="L180" s="46">
        <f t="shared" si="24"/>
        <v>1064</v>
      </c>
      <c r="M180" s="46">
        <f t="shared" si="25"/>
        <v>2481.5</v>
      </c>
      <c r="N180" s="45">
        <v>1190.1199999999999</v>
      </c>
      <c r="O180" s="46">
        <f t="shared" si="26"/>
        <v>8610.119999999999</v>
      </c>
      <c r="P180" s="46">
        <f t="shared" si="27"/>
        <v>3283.62</v>
      </c>
      <c r="Q180" s="46">
        <f t="shared" si="28"/>
        <v>5351.5</v>
      </c>
      <c r="R180" s="46">
        <f t="shared" si="29"/>
        <v>31716.38</v>
      </c>
      <c r="S180" s="47">
        <v>111</v>
      </c>
    </row>
    <row r="181" spans="1:19" s="48" customFormat="1" ht="33.950000000000003" customHeight="1" x14ac:dyDescent="0.2">
      <c r="A181" s="102">
        <f t="shared" si="20"/>
        <v>177</v>
      </c>
      <c r="B181" s="49" t="s">
        <v>150</v>
      </c>
      <c r="C181" s="49" t="s">
        <v>289</v>
      </c>
      <c r="D181" s="88" t="s">
        <v>117</v>
      </c>
      <c r="E181" s="50" t="s">
        <v>293</v>
      </c>
      <c r="F181" s="39">
        <v>35000</v>
      </c>
      <c r="G181" s="51"/>
      <c r="H181" s="46">
        <v>25</v>
      </c>
      <c r="I181" s="46">
        <f t="shared" si="21"/>
        <v>1004.5</v>
      </c>
      <c r="J181" s="46">
        <f t="shared" si="22"/>
        <v>2485</v>
      </c>
      <c r="K181" s="44">
        <f t="shared" si="23"/>
        <v>385.00000000000006</v>
      </c>
      <c r="L181" s="46">
        <f t="shared" si="24"/>
        <v>1064</v>
      </c>
      <c r="M181" s="46">
        <f t="shared" si="25"/>
        <v>2481.5</v>
      </c>
      <c r="N181" s="45"/>
      <c r="O181" s="46">
        <f t="shared" si="26"/>
        <v>7420</v>
      </c>
      <c r="P181" s="46">
        <f t="shared" si="27"/>
        <v>2093.5</v>
      </c>
      <c r="Q181" s="46">
        <f t="shared" si="28"/>
        <v>5351.5</v>
      </c>
      <c r="R181" s="46">
        <f t="shared" si="29"/>
        <v>32906.5</v>
      </c>
      <c r="S181" s="47">
        <v>111</v>
      </c>
    </row>
    <row r="182" spans="1:19" s="48" customFormat="1" ht="33.950000000000003" customHeight="1" x14ac:dyDescent="0.2">
      <c r="A182" s="102">
        <f t="shared" si="20"/>
        <v>178</v>
      </c>
      <c r="B182" s="49" t="s">
        <v>250</v>
      </c>
      <c r="C182" s="49" t="s">
        <v>289</v>
      </c>
      <c r="D182" s="88" t="s">
        <v>117</v>
      </c>
      <c r="E182" s="50" t="s">
        <v>293</v>
      </c>
      <c r="F182" s="39">
        <v>35000</v>
      </c>
      <c r="G182" s="51"/>
      <c r="H182" s="46">
        <v>25</v>
      </c>
      <c r="I182" s="46">
        <f t="shared" si="21"/>
        <v>1004.5</v>
      </c>
      <c r="J182" s="46">
        <f t="shared" si="22"/>
        <v>2485</v>
      </c>
      <c r="K182" s="44">
        <f t="shared" si="23"/>
        <v>385.00000000000006</v>
      </c>
      <c r="L182" s="46">
        <f t="shared" si="24"/>
        <v>1064</v>
      </c>
      <c r="M182" s="46">
        <f t="shared" si="25"/>
        <v>2481.5</v>
      </c>
      <c r="N182" s="45">
        <v>1190.1199999999999</v>
      </c>
      <c r="O182" s="46">
        <f t="shared" si="26"/>
        <v>8610.119999999999</v>
      </c>
      <c r="P182" s="46">
        <f t="shared" si="27"/>
        <v>3283.62</v>
      </c>
      <c r="Q182" s="46">
        <f t="shared" si="28"/>
        <v>5351.5</v>
      </c>
      <c r="R182" s="46">
        <f t="shared" si="29"/>
        <v>31716.38</v>
      </c>
      <c r="S182" s="47">
        <v>111</v>
      </c>
    </row>
    <row r="183" spans="1:19" s="48" customFormat="1" ht="33.950000000000003" customHeight="1" x14ac:dyDescent="0.2">
      <c r="A183" s="102">
        <f t="shared" si="20"/>
        <v>179</v>
      </c>
      <c r="B183" s="49" t="s">
        <v>407</v>
      </c>
      <c r="C183" s="49" t="s">
        <v>289</v>
      </c>
      <c r="D183" s="88" t="s">
        <v>117</v>
      </c>
      <c r="E183" s="50" t="s">
        <v>295</v>
      </c>
      <c r="F183" s="39">
        <v>35000</v>
      </c>
      <c r="G183" s="51"/>
      <c r="H183" s="46">
        <v>25</v>
      </c>
      <c r="I183" s="46">
        <f t="shared" si="21"/>
        <v>1004.5</v>
      </c>
      <c r="J183" s="46">
        <f t="shared" si="22"/>
        <v>2485</v>
      </c>
      <c r="K183" s="44">
        <f t="shared" si="23"/>
        <v>385.00000000000006</v>
      </c>
      <c r="L183" s="46">
        <f t="shared" si="24"/>
        <v>1064</v>
      </c>
      <c r="M183" s="46">
        <f t="shared" si="25"/>
        <v>2481.5</v>
      </c>
      <c r="N183" s="45"/>
      <c r="O183" s="46">
        <f t="shared" si="26"/>
        <v>7420</v>
      </c>
      <c r="P183" s="46">
        <f t="shared" si="27"/>
        <v>2093.5</v>
      </c>
      <c r="Q183" s="46">
        <f t="shared" si="28"/>
        <v>5351.5</v>
      </c>
      <c r="R183" s="46">
        <f t="shared" si="29"/>
        <v>32906.5</v>
      </c>
      <c r="S183" s="47">
        <v>111</v>
      </c>
    </row>
    <row r="184" spans="1:19" s="48" customFormat="1" ht="33.950000000000003" customHeight="1" x14ac:dyDescent="0.2">
      <c r="A184" s="102">
        <f t="shared" si="20"/>
        <v>180</v>
      </c>
      <c r="B184" s="49" t="s">
        <v>372</v>
      </c>
      <c r="C184" s="49" t="s">
        <v>289</v>
      </c>
      <c r="D184" s="42" t="s">
        <v>147</v>
      </c>
      <c r="E184" s="50" t="s">
        <v>293</v>
      </c>
      <c r="F184" s="39">
        <v>23100</v>
      </c>
      <c r="G184" s="51"/>
      <c r="H184" s="46">
        <v>25</v>
      </c>
      <c r="I184" s="46">
        <f t="shared" si="21"/>
        <v>662.97</v>
      </c>
      <c r="J184" s="46">
        <f t="shared" si="22"/>
        <v>1640.1</v>
      </c>
      <c r="K184" s="44">
        <f t="shared" si="23"/>
        <v>254.10000000000002</v>
      </c>
      <c r="L184" s="46">
        <f t="shared" si="24"/>
        <v>702.24</v>
      </c>
      <c r="M184" s="46">
        <f t="shared" si="25"/>
        <v>1637.7900000000002</v>
      </c>
      <c r="N184" s="45"/>
      <c r="O184" s="46">
        <f t="shared" si="26"/>
        <v>4897.2</v>
      </c>
      <c r="P184" s="46">
        <f t="shared" si="27"/>
        <v>1390.21</v>
      </c>
      <c r="Q184" s="46">
        <f t="shared" si="28"/>
        <v>3531.99</v>
      </c>
      <c r="R184" s="46">
        <f t="shared" si="29"/>
        <v>21709.79</v>
      </c>
      <c r="S184" s="47">
        <v>111</v>
      </c>
    </row>
    <row r="185" spans="1:19" s="48" customFormat="1" ht="33.950000000000003" customHeight="1" x14ac:dyDescent="0.2">
      <c r="A185" s="102">
        <f t="shared" si="20"/>
        <v>181</v>
      </c>
      <c r="B185" s="49" t="s">
        <v>290</v>
      </c>
      <c r="C185" s="49" t="s">
        <v>289</v>
      </c>
      <c r="D185" s="49" t="s">
        <v>147</v>
      </c>
      <c r="E185" s="50" t="s">
        <v>293</v>
      </c>
      <c r="F185" s="39">
        <v>22000</v>
      </c>
      <c r="G185" s="51"/>
      <c r="H185" s="46">
        <v>25</v>
      </c>
      <c r="I185" s="46">
        <f t="shared" si="21"/>
        <v>631.4</v>
      </c>
      <c r="J185" s="46">
        <f t="shared" si="22"/>
        <v>1561.9999999999998</v>
      </c>
      <c r="K185" s="44">
        <f t="shared" si="23"/>
        <v>242.00000000000003</v>
      </c>
      <c r="L185" s="46">
        <f t="shared" si="24"/>
        <v>668.8</v>
      </c>
      <c r="M185" s="46">
        <f t="shared" si="25"/>
        <v>1559.8000000000002</v>
      </c>
      <c r="N185" s="45">
        <v>2380.2399999999998</v>
      </c>
      <c r="O185" s="46">
        <f t="shared" si="26"/>
        <v>7044.24</v>
      </c>
      <c r="P185" s="46">
        <f t="shared" si="27"/>
        <v>3705.4399999999996</v>
      </c>
      <c r="Q185" s="46">
        <f t="shared" si="28"/>
        <v>3363.8</v>
      </c>
      <c r="R185" s="46">
        <f t="shared" si="29"/>
        <v>18294.560000000001</v>
      </c>
      <c r="S185" s="47">
        <v>111</v>
      </c>
    </row>
    <row r="186" spans="1:19" s="48" customFormat="1" ht="33.950000000000003" customHeight="1" x14ac:dyDescent="0.2">
      <c r="A186" s="102">
        <f t="shared" si="20"/>
        <v>182</v>
      </c>
      <c r="B186" s="95" t="s">
        <v>397</v>
      </c>
      <c r="C186" s="49" t="s">
        <v>289</v>
      </c>
      <c r="D186" s="49" t="s">
        <v>147</v>
      </c>
      <c r="E186" s="50" t="s">
        <v>294</v>
      </c>
      <c r="F186" s="39">
        <v>23100</v>
      </c>
      <c r="G186" s="51"/>
      <c r="H186" s="46">
        <v>25</v>
      </c>
      <c r="I186" s="46">
        <f t="shared" si="21"/>
        <v>662.97</v>
      </c>
      <c r="J186" s="46">
        <f t="shared" si="22"/>
        <v>1640.1</v>
      </c>
      <c r="K186" s="44">
        <f t="shared" si="23"/>
        <v>254.10000000000002</v>
      </c>
      <c r="L186" s="46">
        <f t="shared" si="24"/>
        <v>702.24</v>
      </c>
      <c r="M186" s="46">
        <f t="shared" si="25"/>
        <v>1637.7900000000002</v>
      </c>
      <c r="N186" s="45"/>
      <c r="O186" s="46">
        <f t="shared" si="26"/>
        <v>4897.2</v>
      </c>
      <c r="P186" s="46">
        <f t="shared" si="27"/>
        <v>1390.21</v>
      </c>
      <c r="Q186" s="46">
        <f t="shared" si="28"/>
        <v>3531.99</v>
      </c>
      <c r="R186" s="46">
        <f t="shared" si="29"/>
        <v>21709.79</v>
      </c>
      <c r="S186" s="47">
        <v>111</v>
      </c>
    </row>
    <row r="187" spans="1:19" s="48" customFormat="1" ht="33.950000000000003" customHeight="1" x14ac:dyDescent="0.2">
      <c r="A187" s="102">
        <f t="shared" si="20"/>
        <v>183</v>
      </c>
      <c r="B187" s="49" t="s">
        <v>320</v>
      </c>
      <c r="C187" s="49" t="s">
        <v>289</v>
      </c>
      <c r="D187" s="49" t="s">
        <v>38</v>
      </c>
      <c r="E187" s="50" t="s">
        <v>293</v>
      </c>
      <c r="F187" s="39">
        <v>26250</v>
      </c>
      <c r="G187" s="51"/>
      <c r="H187" s="46">
        <v>25</v>
      </c>
      <c r="I187" s="46">
        <f t="shared" si="21"/>
        <v>753.375</v>
      </c>
      <c r="J187" s="46">
        <f t="shared" si="22"/>
        <v>1863.7499999999998</v>
      </c>
      <c r="K187" s="44">
        <f t="shared" si="23"/>
        <v>288.75000000000006</v>
      </c>
      <c r="L187" s="46">
        <f t="shared" si="24"/>
        <v>798</v>
      </c>
      <c r="M187" s="46">
        <f t="shared" si="25"/>
        <v>1861.1250000000002</v>
      </c>
      <c r="N187" s="45"/>
      <c r="O187" s="46">
        <f t="shared" si="26"/>
        <v>5565</v>
      </c>
      <c r="P187" s="46">
        <f t="shared" si="27"/>
        <v>1576.375</v>
      </c>
      <c r="Q187" s="46">
        <f t="shared" si="28"/>
        <v>4013.625</v>
      </c>
      <c r="R187" s="46">
        <f t="shared" si="29"/>
        <v>24673.625</v>
      </c>
      <c r="S187" s="47">
        <v>111</v>
      </c>
    </row>
    <row r="188" spans="1:19" s="48" customFormat="1" ht="33.950000000000003" customHeight="1" x14ac:dyDescent="0.2">
      <c r="A188" s="102">
        <f t="shared" si="20"/>
        <v>184</v>
      </c>
      <c r="B188" s="49" t="s">
        <v>184</v>
      </c>
      <c r="C188" s="49" t="s">
        <v>289</v>
      </c>
      <c r="D188" s="49" t="s">
        <v>100</v>
      </c>
      <c r="E188" s="50" t="s">
        <v>293</v>
      </c>
      <c r="F188" s="39">
        <v>16500</v>
      </c>
      <c r="G188" s="51"/>
      <c r="H188" s="46">
        <v>25</v>
      </c>
      <c r="I188" s="46">
        <f t="shared" si="21"/>
        <v>473.55</v>
      </c>
      <c r="J188" s="46">
        <f t="shared" si="22"/>
        <v>1171.5</v>
      </c>
      <c r="K188" s="44">
        <f t="shared" si="23"/>
        <v>181.50000000000003</v>
      </c>
      <c r="L188" s="46">
        <f t="shared" si="24"/>
        <v>501.6</v>
      </c>
      <c r="M188" s="46">
        <f t="shared" si="25"/>
        <v>1169.8500000000001</v>
      </c>
      <c r="N188" s="45"/>
      <c r="O188" s="46">
        <f t="shared" si="26"/>
        <v>3498</v>
      </c>
      <c r="P188" s="46">
        <f t="shared" si="27"/>
        <v>1000.1500000000001</v>
      </c>
      <c r="Q188" s="46">
        <f t="shared" si="28"/>
        <v>2522.8500000000004</v>
      </c>
      <c r="R188" s="46">
        <f t="shared" si="29"/>
        <v>15499.85</v>
      </c>
      <c r="S188" s="47">
        <v>111</v>
      </c>
    </row>
    <row r="189" spans="1:19" s="48" customFormat="1" ht="33.950000000000003" customHeight="1" x14ac:dyDescent="0.2">
      <c r="A189" s="102">
        <f t="shared" si="20"/>
        <v>185</v>
      </c>
      <c r="B189" s="49" t="s">
        <v>75</v>
      </c>
      <c r="C189" s="49" t="s">
        <v>37</v>
      </c>
      <c r="D189" s="49" t="s">
        <v>76</v>
      </c>
      <c r="E189" s="50" t="s">
        <v>295</v>
      </c>
      <c r="F189" s="39">
        <v>70000</v>
      </c>
      <c r="G189" s="51">
        <v>5368.48</v>
      </c>
      <c r="H189" s="46">
        <v>25</v>
      </c>
      <c r="I189" s="46">
        <f t="shared" si="21"/>
        <v>2009</v>
      </c>
      <c r="J189" s="46">
        <f t="shared" si="22"/>
        <v>4970</v>
      </c>
      <c r="K189" s="44">
        <f t="shared" si="23"/>
        <v>770.00000000000011</v>
      </c>
      <c r="L189" s="46">
        <f t="shared" si="24"/>
        <v>2128</v>
      </c>
      <c r="M189" s="46">
        <f t="shared" si="25"/>
        <v>4963</v>
      </c>
      <c r="N189" s="45"/>
      <c r="O189" s="46">
        <f t="shared" si="26"/>
        <v>14840</v>
      </c>
      <c r="P189" s="46">
        <f t="shared" si="27"/>
        <v>9530.48</v>
      </c>
      <c r="Q189" s="46">
        <f t="shared" si="28"/>
        <v>10703</v>
      </c>
      <c r="R189" s="46">
        <f t="shared" si="29"/>
        <v>60469.520000000004</v>
      </c>
      <c r="S189" s="47">
        <v>111</v>
      </c>
    </row>
    <row r="190" spans="1:19" s="48" customFormat="1" ht="33.950000000000003" customHeight="1" x14ac:dyDescent="0.2">
      <c r="A190" s="102">
        <f t="shared" si="20"/>
        <v>186</v>
      </c>
      <c r="B190" s="49" t="s">
        <v>227</v>
      </c>
      <c r="C190" s="49" t="s">
        <v>37</v>
      </c>
      <c r="D190" s="49" t="s">
        <v>332</v>
      </c>
      <c r="E190" s="50" t="s">
        <v>295</v>
      </c>
      <c r="F190" s="39">
        <v>35000</v>
      </c>
      <c r="G190" s="51"/>
      <c r="H190" s="46">
        <v>25</v>
      </c>
      <c r="I190" s="46">
        <f t="shared" si="21"/>
        <v>1004.5</v>
      </c>
      <c r="J190" s="46">
        <f t="shared" si="22"/>
        <v>2485</v>
      </c>
      <c r="K190" s="44">
        <f t="shared" si="23"/>
        <v>385.00000000000006</v>
      </c>
      <c r="L190" s="46">
        <f t="shared" si="24"/>
        <v>1064</v>
      </c>
      <c r="M190" s="46">
        <f t="shared" si="25"/>
        <v>2481.5</v>
      </c>
      <c r="N190" s="45"/>
      <c r="O190" s="46">
        <f t="shared" si="26"/>
        <v>7420</v>
      </c>
      <c r="P190" s="46">
        <f t="shared" si="27"/>
        <v>2093.5</v>
      </c>
      <c r="Q190" s="46">
        <f t="shared" si="28"/>
        <v>5351.5</v>
      </c>
      <c r="R190" s="46">
        <f t="shared" si="29"/>
        <v>32906.5</v>
      </c>
      <c r="S190" s="47">
        <v>111</v>
      </c>
    </row>
    <row r="191" spans="1:19" s="48" customFormat="1" ht="33.950000000000003" customHeight="1" x14ac:dyDescent="0.2">
      <c r="A191" s="102">
        <f t="shared" si="20"/>
        <v>187</v>
      </c>
      <c r="B191" s="49" t="s">
        <v>352</v>
      </c>
      <c r="C191" s="49" t="s">
        <v>37</v>
      </c>
      <c r="D191" s="49" t="s">
        <v>332</v>
      </c>
      <c r="E191" s="50" t="s">
        <v>295</v>
      </c>
      <c r="F191" s="39">
        <v>35000</v>
      </c>
      <c r="G191" s="51"/>
      <c r="H191" s="46">
        <v>25</v>
      </c>
      <c r="I191" s="46">
        <f t="shared" si="21"/>
        <v>1004.5</v>
      </c>
      <c r="J191" s="46">
        <f t="shared" si="22"/>
        <v>2485</v>
      </c>
      <c r="K191" s="44">
        <f t="shared" si="23"/>
        <v>385.00000000000006</v>
      </c>
      <c r="L191" s="46">
        <f t="shared" si="24"/>
        <v>1064</v>
      </c>
      <c r="M191" s="46">
        <f t="shared" si="25"/>
        <v>2481.5</v>
      </c>
      <c r="N191" s="45"/>
      <c r="O191" s="46">
        <f t="shared" si="26"/>
        <v>7420</v>
      </c>
      <c r="P191" s="46">
        <f t="shared" si="27"/>
        <v>2093.5</v>
      </c>
      <c r="Q191" s="46">
        <f t="shared" si="28"/>
        <v>5351.5</v>
      </c>
      <c r="R191" s="46">
        <f t="shared" si="29"/>
        <v>32906.5</v>
      </c>
      <c r="S191" s="47">
        <v>111</v>
      </c>
    </row>
    <row r="192" spans="1:19" s="48" customFormat="1" ht="33.950000000000003" customHeight="1" x14ac:dyDescent="0.2">
      <c r="A192" s="102">
        <f t="shared" si="20"/>
        <v>188</v>
      </c>
      <c r="B192" s="49" t="s">
        <v>155</v>
      </c>
      <c r="C192" s="49" t="s">
        <v>37</v>
      </c>
      <c r="D192" s="49" t="s">
        <v>332</v>
      </c>
      <c r="E192" s="50" t="s">
        <v>295</v>
      </c>
      <c r="F192" s="39">
        <v>35000</v>
      </c>
      <c r="G192" s="51"/>
      <c r="H192" s="46">
        <v>25</v>
      </c>
      <c r="I192" s="46">
        <f t="shared" si="21"/>
        <v>1004.5</v>
      </c>
      <c r="J192" s="46">
        <f t="shared" si="22"/>
        <v>2485</v>
      </c>
      <c r="K192" s="44">
        <f t="shared" si="23"/>
        <v>385.00000000000006</v>
      </c>
      <c r="L192" s="46">
        <f t="shared" si="24"/>
        <v>1064</v>
      </c>
      <c r="M192" s="46">
        <f t="shared" si="25"/>
        <v>2481.5</v>
      </c>
      <c r="N192" s="45"/>
      <c r="O192" s="46">
        <f t="shared" si="26"/>
        <v>7420</v>
      </c>
      <c r="P192" s="46">
        <f t="shared" si="27"/>
        <v>2093.5</v>
      </c>
      <c r="Q192" s="46">
        <f t="shared" si="28"/>
        <v>5351.5</v>
      </c>
      <c r="R192" s="46">
        <f t="shared" si="29"/>
        <v>32906.5</v>
      </c>
      <c r="S192" s="47">
        <v>111</v>
      </c>
    </row>
    <row r="193" spans="1:19" s="48" customFormat="1" ht="33.950000000000003" customHeight="1" x14ac:dyDescent="0.2">
      <c r="A193" s="102">
        <f t="shared" si="20"/>
        <v>189</v>
      </c>
      <c r="B193" s="49" t="s">
        <v>140</v>
      </c>
      <c r="C193" s="49" t="s">
        <v>37</v>
      </c>
      <c r="D193" s="49" t="s">
        <v>332</v>
      </c>
      <c r="E193" s="50" t="s">
        <v>295</v>
      </c>
      <c r="F193" s="39">
        <v>35000</v>
      </c>
      <c r="G193" s="51"/>
      <c r="H193" s="46">
        <v>25</v>
      </c>
      <c r="I193" s="46">
        <f t="shared" si="21"/>
        <v>1004.5</v>
      </c>
      <c r="J193" s="46">
        <f t="shared" si="22"/>
        <v>2485</v>
      </c>
      <c r="K193" s="44">
        <f t="shared" si="23"/>
        <v>385.00000000000006</v>
      </c>
      <c r="L193" s="46">
        <f t="shared" si="24"/>
        <v>1064</v>
      </c>
      <c r="M193" s="46">
        <f t="shared" si="25"/>
        <v>2481.5</v>
      </c>
      <c r="N193" s="45"/>
      <c r="O193" s="46">
        <f t="shared" si="26"/>
        <v>7420</v>
      </c>
      <c r="P193" s="46">
        <f t="shared" si="27"/>
        <v>2093.5</v>
      </c>
      <c r="Q193" s="46">
        <f t="shared" si="28"/>
        <v>5351.5</v>
      </c>
      <c r="R193" s="46">
        <f t="shared" si="29"/>
        <v>32906.5</v>
      </c>
      <c r="S193" s="47">
        <v>111</v>
      </c>
    </row>
    <row r="194" spans="1:19" s="48" customFormat="1" ht="33.950000000000003" customHeight="1" x14ac:dyDescent="0.2">
      <c r="A194" s="102">
        <f t="shared" si="20"/>
        <v>190</v>
      </c>
      <c r="B194" s="49" t="s">
        <v>261</v>
      </c>
      <c r="C194" s="49" t="s">
        <v>37</v>
      </c>
      <c r="D194" s="49" t="s">
        <v>38</v>
      </c>
      <c r="E194" s="50" t="s">
        <v>295</v>
      </c>
      <c r="F194" s="39">
        <v>26250</v>
      </c>
      <c r="G194" s="51"/>
      <c r="H194" s="46">
        <v>25</v>
      </c>
      <c r="I194" s="46">
        <f t="shared" si="21"/>
        <v>753.375</v>
      </c>
      <c r="J194" s="46">
        <f t="shared" si="22"/>
        <v>1863.7499999999998</v>
      </c>
      <c r="K194" s="44">
        <f t="shared" si="23"/>
        <v>288.75000000000006</v>
      </c>
      <c r="L194" s="46">
        <f t="shared" si="24"/>
        <v>798</v>
      </c>
      <c r="M194" s="46">
        <f t="shared" si="25"/>
        <v>1861.1250000000002</v>
      </c>
      <c r="N194" s="45"/>
      <c r="O194" s="46">
        <f t="shared" si="26"/>
        <v>5565</v>
      </c>
      <c r="P194" s="46">
        <f t="shared" si="27"/>
        <v>1576.375</v>
      </c>
      <c r="Q194" s="46">
        <f t="shared" si="28"/>
        <v>4013.625</v>
      </c>
      <c r="R194" s="46">
        <f t="shared" si="29"/>
        <v>24673.625</v>
      </c>
      <c r="S194" s="47">
        <v>111</v>
      </c>
    </row>
    <row r="195" spans="1:19" s="48" customFormat="1" ht="33.950000000000003" customHeight="1" x14ac:dyDescent="0.2">
      <c r="A195" s="102">
        <f t="shared" si="20"/>
        <v>191</v>
      </c>
      <c r="B195" s="88" t="s">
        <v>36</v>
      </c>
      <c r="C195" s="49" t="s">
        <v>37</v>
      </c>
      <c r="D195" s="49" t="s">
        <v>38</v>
      </c>
      <c r="E195" s="50" t="s">
        <v>295</v>
      </c>
      <c r="F195" s="39">
        <v>26250</v>
      </c>
      <c r="G195" s="51"/>
      <c r="H195" s="46">
        <v>25</v>
      </c>
      <c r="I195" s="46">
        <f t="shared" si="21"/>
        <v>753.375</v>
      </c>
      <c r="J195" s="46">
        <f t="shared" si="22"/>
        <v>1863.7499999999998</v>
      </c>
      <c r="K195" s="44">
        <f t="shared" si="23"/>
        <v>288.75000000000006</v>
      </c>
      <c r="L195" s="46">
        <f t="shared" si="24"/>
        <v>798</v>
      </c>
      <c r="M195" s="46">
        <f t="shared" si="25"/>
        <v>1861.1250000000002</v>
      </c>
      <c r="N195" s="45">
        <v>1190.1199999999999</v>
      </c>
      <c r="O195" s="46">
        <f t="shared" si="26"/>
        <v>6755.12</v>
      </c>
      <c r="P195" s="46">
        <f t="shared" si="27"/>
        <v>2766.4949999999999</v>
      </c>
      <c r="Q195" s="46">
        <f t="shared" si="28"/>
        <v>4013.625</v>
      </c>
      <c r="R195" s="46">
        <f t="shared" si="29"/>
        <v>23483.505000000001</v>
      </c>
      <c r="S195" s="47">
        <v>111</v>
      </c>
    </row>
    <row r="196" spans="1:19" s="48" customFormat="1" ht="33.950000000000003" customHeight="1" x14ac:dyDescent="0.2">
      <c r="A196" s="102">
        <f t="shared" si="20"/>
        <v>192</v>
      </c>
      <c r="B196" s="49" t="s">
        <v>247</v>
      </c>
      <c r="C196" s="49" t="s">
        <v>37</v>
      </c>
      <c r="D196" s="49" t="s">
        <v>38</v>
      </c>
      <c r="E196" s="50" t="s">
        <v>293</v>
      </c>
      <c r="F196" s="52">
        <v>26250</v>
      </c>
      <c r="G196" s="51"/>
      <c r="H196" s="46">
        <v>25</v>
      </c>
      <c r="I196" s="46">
        <f t="shared" si="21"/>
        <v>753.375</v>
      </c>
      <c r="J196" s="46">
        <f t="shared" si="22"/>
        <v>1863.7499999999998</v>
      </c>
      <c r="K196" s="44">
        <f t="shared" si="23"/>
        <v>288.75000000000006</v>
      </c>
      <c r="L196" s="46">
        <f t="shared" si="24"/>
        <v>798</v>
      </c>
      <c r="M196" s="46">
        <f t="shared" si="25"/>
        <v>1861.1250000000002</v>
      </c>
      <c r="N196" s="45"/>
      <c r="O196" s="46">
        <f t="shared" si="26"/>
        <v>5565</v>
      </c>
      <c r="P196" s="46">
        <f t="shared" si="27"/>
        <v>1576.375</v>
      </c>
      <c r="Q196" s="46">
        <f t="shared" si="28"/>
        <v>4013.625</v>
      </c>
      <c r="R196" s="46">
        <f t="shared" si="29"/>
        <v>24673.625</v>
      </c>
      <c r="S196" s="47">
        <v>111</v>
      </c>
    </row>
    <row r="197" spans="1:19" s="48" customFormat="1" ht="33.950000000000003" customHeight="1" x14ac:dyDescent="0.2">
      <c r="A197" s="102">
        <f t="shared" si="20"/>
        <v>193</v>
      </c>
      <c r="B197" s="49" t="s">
        <v>123</v>
      </c>
      <c r="C197" s="49" t="s">
        <v>37</v>
      </c>
      <c r="D197" s="49" t="s">
        <v>38</v>
      </c>
      <c r="E197" s="50" t="s">
        <v>293</v>
      </c>
      <c r="F197" s="39">
        <v>22000</v>
      </c>
      <c r="G197" s="51"/>
      <c r="H197" s="46">
        <v>25</v>
      </c>
      <c r="I197" s="46">
        <f t="shared" si="21"/>
        <v>631.4</v>
      </c>
      <c r="J197" s="46">
        <f t="shared" si="22"/>
        <v>1561.9999999999998</v>
      </c>
      <c r="K197" s="44">
        <f t="shared" si="23"/>
        <v>242.00000000000003</v>
      </c>
      <c r="L197" s="46">
        <f t="shared" si="24"/>
        <v>668.8</v>
      </c>
      <c r="M197" s="46">
        <f t="shared" si="25"/>
        <v>1559.8000000000002</v>
      </c>
      <c r="N197" s="45">
        <v>1190.1199999999999</v>
      </c>
      <c r="O197" s="46">
        <f t="shared" si="26"/>
        <v>5854.12</v>
      </c>
      <c r="P197" s="46">
        <f t="shared" si="27"/>
        <v>2515.3199999999997</v>
      </c>
      <c r="Q197" s="46">
        <f t="shared" si="28"/>
        <v>3363.8</v>
      </c>
      <c r="R197" s="46">
        <f t="shared" si="29"/>
        <v>19484.68</v>
      </c>
      <c r="S197" s="47">
        <v>111</v>
      </c>
    </row>
    <row r="198" spans="1:19" s="48" customFormat="1" ht="33.950000000000003" customHeight="1" x14ac:dyDescent="0.2">
      <c r="A198" s="102">
        <f t="shared" si="20"/>
        <v>194</v>
      </c>
      <c r="B198" s="49" t="s">
        <v>317</v>
      </c>
      <c r="C198" s="49" t="s">
        <v>37</v>
      </c>
      <c r="D198" s="49" t="s">
        <v>38</v>
      </c>
      <c r="E198" s="50" t="s">
        <v>293</v>
      </c>
      <c r="F198" s="39">
        <v>23000</v>
      </c>
      <c r="G198" s="51"/>
      <c r="H198" s="46">
        <v>25</v>
      </c>
      <c r="I198" s="46">
        <f t="shared" si="21"/>
        <v>660.1</v>
      </c>
      <c r="J198" s="46">
        <f t="shared" si="22"/>
        <v>1632.9999999999998</v>
      </c>
      <c r="K198" s="44">
        <f t="shared" si="23"/>
        <v>253.00000000000003</v>
      </c>
      <c r="L198" s="46">
        <f t="shared" si="24"/>
        <v>699.2</v>
      </c>
      <c r="M198" s="46">
        <f t="shared" si="25"/>
        <v>1630.7</v>
      </c>
      <c r="N198" s="45"/>
      <c r="O198" s="46">
        <f t="shared" si="26"/>
        <v>4876</v>
      </c>
      <c r="P198" s="46">
        <f t="shared" si="27"/>
        <v>1384.3000000000002</v>
      </c>
      <c r="Q198" s="46">
        <f t="shared" si="28"/>
        <v>3516.7</v>
      </c>
      <c r="R198" s="46">
        <f t="shared" si="29"/>
        <v>21615.7</v>
      </c>
      <c r="S198" s="47">
        <v>111</v>
      </c>
    </row>
    <row r="199" spans="1:19" s="48" customFormat="1" ht="33.950000000000003" customHeight="1" x14ac:dyDescent="0.2">
      <c r="A199" s="102">
        <f t="shared" ref="A199:A240" si="30">+A198+1</f>
        <v>195</v>
      </c>
      <c r="B199" s="49" t="s">
        <v>363</v>
      </c>
      <c r="C199" s="49" t="s">
        <v>37</v>
      </c>
      <c r="D199" s="49" t="s">
        <v>38</v>
      </c>
      <c r="E199" s="50" t="s">
        <v>293</v>
      </c>
      <c r="F199" s="39">
        <v>26250</v>
      </c>
      <c r="G199" s="51"/>
      <c r="H199" s="46">
        <v>25</v>
      </c>
      <c r="I199" s="46">
        <f t="shared" si="21"/>
        <v>753.375</v>
      </c>
      <c r="J199" s="46">
        <f t="shared" si="22"/>
        <v>1863.7499999999998</v>
      </c>
      <c r="K199" s="44">
        <f t="shared" si="23"/>
        <v>288.75000000000006</v>
      </c>
      <c r="L199" s="46">
        <f t="shared" si="24"/>
        <v>798</v>
      </c>
      <c r="M199" s="46">
        <f t="shared" si="25"/>
        <v>1861.1250000000002</v>
      </c>
      <c r="N199" s="45"/>
      <c r="O199" s="46">
        <f t="shared" si="26"/>
        <v>5565</v>
      </c>
      <c r="P199" s="46">
        <f t="shared" si="27"/>
        <v>1576.375</v>
      </c>
      <c r="Q199" s="46">
        <f t="shared" si="28"/>
        <v>4013.625</v>
      </c>
      <c r="R199" s="46">
        <f t="shared" si="29"/>
        <v>24673.625</v>
      </c>
      <c r="S199" s="47">
        <v>111</v>
      </c>
    </row>
    <row r="200" spans="1:19" s="48" customFormat="1" ht="33.950000000000003" customHeight="1" x14ac:dyDescent="0.2">
      <c r="A200" s="102">
        <f t="shared" si="30"/>
        <v>196</v>
      </c>
      <c r="B200" s="113" t="s">
        <v>399</v>
      </c>
      <c r="C200" s="49" t="s">
        <v>37</v>
      </c>
      <c r="D200" s="49" t="s">
        <v>38</v>
      </c>
      <c r="E200" s="50" t="s">
        <v>295</v>
      </c>
      <c r="F200" s="39">
        <v>25000</v>
      </c>
      <c r="G200" s="51"/>
      <c r="H200" s="46">
        <v>25</v>
      </c>
      <c r="I200" s="46">
        <f t="shared" ref="I200:I240" si="31">+F200*2.87%</f>
        <v>717.5</v>
      </c>
      <c r="J200" s="46">
        <f t="shared" ref="J200:J240" si="32">+F200*7.1%</f>
        <v>1774.9999999999998</v>
      </c>
      <c r="K200" s="44">
        <f t="shared" ref="K200:K240" si="33">F200*1.1%</f>
        <v>275</v>
      </c>
      <c r="L200" s="46">
        <f t="shared" ref="L200:L240" si="34">+F200*3.04%</f>
        <v>760</v>
      </c>
      <c r="M200" s="46">
        <f t="shared" ref="M200:M240" si="35">+F200*7.09%</f>
        <v>1772.5000000000002</v>
      </c>
      <c r="N200" s="45"/>
      <c r="O200" s="46">
        <f t="shared" ref="O200:O240" si="36">SUM(I200:N200)</f>
        <v>5300</v>
      </c>
      <c r="P200" s="46">
        <f t="shared" ref="P200:P240" si="37">+G200+H200+I200+L200+N200</f>
        <v>1502.5</v>
      </c>
      <c r="Q200" s="46">
        <f t="shared" ref="Q200:Q240" si="38">+J200+K200+M200</f>
        <v>3822.5</v>
      </c>
      <c r="R200" s="46">
        <f t="shared" ref="R200:R240" si="39">+F200-P200</f>
        <v>23497.5</v>
      </c>
      <c r="S200" s="47">
        <v>111</v>
      </c>
    </row>
    <row r="201" spans="1:19" s="48" customFormat="1" ht="33.950000000000003" customHeight="1" x14ac:dyDescent="0.2">
      <c r="A201" s="102">
        <f t="shared" si="30"/>
        <v>197</v>
      </c>
      <c r="B201" s="49" t="s">
        <v>324</v>
      </c>
      <c r="C201" s="49" t="s">
        <v>37</v>
      </c>
      <c r="D201" s="49" t="s">
        <v>323</v>
      </c>
      <c r="E201" s="50" t="s">
        <v>293</v>
      </c>
      <c r="F201" s="39">
        <v>22600</v>
      </c>
      <c r="G201" s="51"/>
      <c r="H201" s="46">
        <v>25</v>
      </c>
      <c r="I201" s="46">
        <f t="shared" si="31"/>
        <v>648.62</v>
      </c>
      <c r="J201" s="46">
        <f t="shared" si="32"/>
        <v>1604.6</v>
      </c>
      <c r="K201" s="44">
        <f t="shared" si="33"/>
        <v>248.60000000000002</v>
      </c>
      <c r="L201" s="46">
        <f t="shared" si="34"/>
        <v>687.04</v>
      </c>
      <c r="M201" s="46">
        <f t="shared" si="35"/>
        <v>1602.3400000000001</v>
      </c>
      <c r="N201" s="45"/>
      <c r="O201" s="46">
        <f t="shared" si="36"/>
        <v>4791.2</v>
      </c>
      <c r="P201" s="46">
        <f t="shared" si="37"/>
        <v>1360.6599999999999</v>
      </c>
      <c r="Q201" s="46">
        <f t="shared" si="38"/>
        <v>3455.54</v>
      </c>
      <c r="R201" s="46">
        <f t="shared" si="39"/>
        <v>21239.34</v>
      </c>
      <c r="S201" s="47">
        <v>111</v>
      </c>
    </row>
    <row r="202" spans="1:19" s="48" customFormat="1" ht="33.950000000000003" customHeight="1" x14ac:dyDescent="0.2">
      <c r="A202" s="102">
        <f t="shared" si="30"/>
        <v>198</v>
      </c>
      <c r="B202" s="49" t="s">
        <v>403</v>
      </c>
      <c r="C202" s="49" t="s">
        <v>37</v>
      </c>
      <c r="D202" s="49" t="s">
        <v>38</v>
      </c>
      <c r="E202" s="50" t="s">
        <v>294</v>
      </c>
      <c r="F202" s="52">
        <v>26250</v>
      </c>
      <c r="G202" s="51"/>
      <c r="H202" s="46">
        <v>25</v>
      </c>
      <c r="I202" s="46">
        <f t="shared" si="31"/>
        <v>753.375</v>
      </c>
      <c r="J202" s="46">
        <f t="shared" si="32"/>
        <v>1863.7499999999998</v>
      </c>
      <c r="K202" s="44">
        <f t="shared" si="33"/>
        <v>288.75000000000006</v>
      </c>
      <c r="L202" s="46">
        <f t="shared" si="34"/>
        <v>798</v>
      </c>
      <c r="M202" s="46">
        <f t="shared" si="35"/>
        <v>1861.1250000000002</v>
      </c>
      <c r="N202" s="45"/>
      <c r="O202" s="46">
        <f t="shared" si="36"/>
        <v>5565</v>
      </c>
      <c r="P202" s="46">
        <f t="shared" si="37"/>
        <v>1576.375</v>
      </c>
      <c r="Q202" s="46">
        <f t="shared" si="38"/>
        <v>4013.625</v>
      </c>
      <c r="R202" s="46">
        <f t="shared" si="39"/>
        <v>24673.625</v>
      </c>
      <c r="S202" s="47">
        <v>111</v>
      </c>
    </row>
    <row r="203" spans="1:19" s="48" customFormat="1" ht="33.950000000000003" customHeight="1" x14ac:dyDescent="0.2">
      <c r="A203" s="102">
        <f t="shared" si="30"/>
        <v>199</v>
      </c>
      <c r="B203" s="49" t="s">
        <v>282</v>
      </c>
      <c r="C203" s="49" t="s">
        <v>37</v>
      </c>
      <c r="D203" s="49" t="s">
        <v>38</v>
      </c>
      <c r="E203" s="50" t="s">
        <v>293</v>
      </c>
      <c r="F203" s="39">
        <v>29400</v>
      </c>
      <c r="G203" s="51"/>
      <c r="H203" s="46">
        <v>25</v>
      </c>
      <c r="I203" s="46">
        <f t="shared" si="31"/>
        <v>843.78</v>
      </c>
      <c r="J203" s="46">
        <f t="shared" si="32"/>
        <v>2087.3999999999996</v>
      </c>
      <c r="K203" s="44">
        <f t="shared" si="33"/>
        <v>323.40000000000003</v>
      </c>
      <c r="L203" s="46">
        <f t="shared" si="34"/>
        <v>893.76</v>
      </c>
      <c r="M203" s="46">
        <f t="shared" si="35"/>
        <v>2084.46</v>
      </c>
      <c r="N203" s="45"/>
      <c r="O203" s="46">
        <f t="shared" si="36"/>
        <v>6232.7999999999993</v>
      </c>
      <c r="P203" s="46">
        <f t="shared" si="37"/>
        <v>1762.54</v>
      </c>
      <c r="Q203" s="46">
        <f t="shared" si="38"/>
        <v>4495.26</v>
      </c>
      <c r="R203" s="46">
        <f t="shared" si="39"/>
        <v>27637.46</v>
      </c>
      <c r="S203" s="47">
        <v>111</v>
      </c>
    </row>
    <row r="204" spans="1:19" s="48" customFormat="1" ht="33.950000000000003" customHeight="1" x14ac:dyDescent="0.2">
      <c r="A204" s="102">
        <f t="shared" si="30"/>
        <v>200</v>
      </c>
      <c r="B204" s="49" t="s">
        <v>291</v>
      </c>
      <c r="C204" s="49" t="s">
        <v>47</v>
      </c>
      <c r="D204" s="62" t="s">
        <v>292</v>
      </c>
      <c r="E204" s="50" t="s">
        <v>293</v>
      </c>
      <c r="F204" s="39">
        <v>110000</v>
      </c>
      <c r="G204" s="51">
        <v>14457.62</v>
      </c>
      <c r="H204" s="46">
        <v>25</v>
      </c>
      <c r="I204" s="46">
        <f t="shared" si="31"/>
        <v>3157</v>
      </c>
      <c r="J204" s="46">
        <f t="shared" si="32"/>
        <v>7809.9999999999991</v>
      </c>
      <c r="K204" s="44">
        <f t="shared" si="33"/>
        <v>1210.0000000000002</v>
      </c>
      <c r="L204" s="46">
        <f t="shared" si="34"/>
        <v>3344</v>
      </c>
      <c r="M204" s="46">
        <f t="shared" si="35"/>
        <v>7799.0000000000009</v>
      </c>
      <c r="N204" s="45"/>
      <c r="O204" s="46">
        <f t="shared" si="36"/>
        <v>23320</v>
      </c>
      <c r="P204" s="46">
        <f t="shared" si="37"/>
        <v>20983.620000000003</v>
      </c>
      <c r="Q204" s="46">
        <f t="shared" si="38"/>
        <v>16819</v>
      </c>
      <c r="R204" s="46">
        <f t="shared" si="39"/>
        <v>89016.38</v>
      </c>
      <c r="S204" s="47">
        <v>111</v>
      </c>
    </row>
    <row r="205" spans="1:19" s="48" customFormat="1" ht="33.950000000000003" customHeight="1" x14ac:dyDescent="0.2">
      <c r="A205" s="102">
        <f t="shared" si="30"/>
        <v>201</v>
      </c>
      <c r="B205" s="49" t="s">
        <v>269</v>
      </c>
      <c r="C205" s="49" t="s">
        <v>47</v>
      </c>
      <c r="D205" s="49" t="s">
        <v>408</v>
      </c>
      <c r="E205" s="50" t="s">
        <v>295</v>
      </c>
      <c r="F205" s="39">
        <v>60000</v>
      </c>
      <c r="G205" s="51">
        <v>3486.68</v>
      </c>
      <c r="H205" s="46">
        <v>25</v>
      </c>
      <c r="I205" s="46">
        <f t="shared" si="31"/>
        <v>1722</v>
      </c>
      <c r="J205" s="46">
        <f t="shared" si="32"/>
        <v>4260</v>
      </c>
      <c r="K205" s="44">
        <f t="shared" si="33"/>
        <v>660.00000000000011</v>
      </c>
      <c r="L205" s="46">
        <f t="shared" si="34"/>
        <v>1824</v>
      </c>
      <c r="M205" s="46">
        <f t="shared" si="35"/>
        <v>4254</v>
      </c>
      <c r="N205" s="45"/>
      <c r="O205" s="46">
        <f t="shared" si="36"/>
        <v>12720</v>
      </c>
      <c r="P205" s="46">
        <f t="shared" si="37"/>
        <v>7057.68</v>
      </c>
      <c r="Q205" s="46">
        <f t="shared" si="38"/>
        <v>9174</v>
      </c>
      <c r="R205" s="46">
        <f t="shared" si="39"/>
        <v>52942.32</v>
      </c>
      <c r="S205" s="47">
        <v>111</v>
      </c>
    </row>
    <row r="206" spans="1:19" s="48" customFormat="1" ht="33.950000000000003" customHeight="1" x14ac:dyDescent="0.2">
      <c r="A206" s="102">
        <f t="shared" si="30"/>
        <v>202</v>
      </c>
      <c r="B206" s="49" t="s">
        <v>238</v>
      </c>
      <c r="C206" s="49" t="s">
        <v>47</v>
      </c>
      <c r="D206" s="49" t="s">
        <v>333</v>
      </c>
      <c r="E206" s="50" t="s">
        <v>295</v>
      </c>
      <c r="F206" s="39">
        <v>60000</v>
      </c>
      <c r="G206" s="51">
        <v>3486.68</v>
      </c>
      <c r="H206" s="46">
        <v>25</v>
      </c>
      <c r="I206" s="46">
        <f t="shared" si="31"/>
        <v>1722</v>
      </c>
      <c r="J206" s="46">
        <f t="shared" si="32"/>
        <v>4260</v>
      </c>
      <c r="K206" s="44">
        <f t="shared" si="33"/>
        <v>660.00000000000011</v>
      </c>
      <c r="L206" s="46">
        <f t="shared" si="34"/>
        <v>1824</v>
      </c>
      <c r="M206" s="46">
        <f t="shared" si="35"/>
        <v>4254</v>
      </c>
      <c r="N206" s="45"/>
      <c r="O206" s="46">
        <f t="shared" si="36"/>
        <v>12720</v>
      </c>
      <c r="P206" s="46">
        <f t="shared" si="37"/>
        <v>7057.68</v>
      </c>
      <c r="Q206" s="46">
        <f t="shared" si="38"/>
        <v>9174</v>
      </c>
      <c r="R206" s="46">
        <f t="shared" si="39"/>
        <v>52942.32</v>
      </c>
      <c r="S206" s="47">
        <v>111</v>
      </c>
    </row>
    <row r="207" spans="1:19" s="48" customFormat="1" ht="33.950000000000003" customHeight="1" x14ac:dyDescent="0.2">
      <c r="A207" s="102">
        <f t="shared" si="30"/>
        <v>203</v>
      </c>
      <c r="B207" s="49" t="s">
        <v>74</v>
      </c>
      <c r="C207" s="49" t="s">
        <v>47</v>
      </c>
      <c r="D207" s="49" t="s">
        <v>339</v>
      </c>
      <c r="E207" s="50" t="s">
        <v>295</v>
      </c>
      <c r="F207" s="39">
        <v>31500</v>
      </c>
      <c r="G207" s="51"/>
      <c r="H207" s="46">
        <v>25</v>
      </c>
      <c r="I207" s="46">
        <f t="shared" si="31"/>
        <v>904.05</v>
      </c>
      <c r="J207" s="46">
        <f t="shared" si="32"/>
        <v>2236.5</v>
      </c>
      <c r="K207" s="44">
        <f t="shared" si="33"/>
        <v>346.50000000000006</v>
      </c>
      <c r="L207" s="46">
        <f t="shared" si="34"/>
        <v>957.6</v>
      </c>
      <c r="M207" s="46">
        <f t="shared" si="35"/>
        <v>2233.3500000000004</v>
      </c>
      <c r="N207" s="45"/>
      <c r="O207" s="46">
        <f t="shared" si="36"/>
        <v>6678.0000000000009</v>
      </c>
      <c r="P207" s="46">
        <f t="shared" si="37"/>
        <v>1886.65</v>
      </c>
      <c r="Q207" s="46">
        <f t="shared" si="38"/>
        <v>4816.3500000000004</v>
      </c>
      <c r="R207" s="46">
        <f t="shared" si="39"/>
        <v>29613.35</v>
      </c>
      <c r="S207" s="47">
        <v>111</v>
      </c>
    </row>
    <row r="208" spans="1:19" s="48" customFormat="1" ht="33.950000000000003" customHeight="1" x14ac:dyDescent="0.2">
      <c r="A208" s="102">
        <f t="shared" si="30"/>
        <v>204</v>
      </c>
      <c r="B208" s="49" t="s">
        <v>258</v>
      </c>
      <c r="C208" s="49" t="s">
        <v>47</v>
      </c>
      <c r="D208" s="49" t="s">
        <v>339</v>
      </c>
      <c r="E208" s="50" t="s">
        <v>293</v>
      </c>
      <c r="F208" s="39">
        <v>31500</v>
      </c>
      <c r="G208" s="51"/>
      <c r="H208" s="46">
        <v>25</v>
      </c>
      <c r="I208" s="46">
        <f t="shared" si="31"/>
        <v>904.05</v>
      </c>
      <c r="J208" s="46">
        <f t="shared" si="32"/>
        <v>2236.5</v>
      </c>
      <c r="K208" s="44">
        <f t="shared" si="33"/>
        <v>346.50000000000006</v>
      </c>
      <c r="L208" s="46">
        <f t="shared" si="34"/>
        <v>957.6</v>
      </c>
      <c r="M208" s="46">
        <f t="shared" si="35"/>
        <v>2233.3500000000004</v>
      </c>
      <c r="N208" s="45"/>
      <c r="O208" s="46">
        <f t="shared" si="36"/>
        <v>6678.0000000000009</v>
      </c>
      <c r="P208" s="46">
        <f t="shared" si="37"/>
        <v>1886.65</v>
      </c>
      <c r="Q208" s="46">
        <f t="shared" si="38"/>
        <v>4816.3500000000004</v>
      </c>
      <c r="R208" s="46">
        <f t="shared" si="39"/>
        <v>29613.35</v>
      </c>
      <c r="S208" s="47">
        <v>111</v>
      </c>
    </row>
    <row r="209" spans="1:19" s="48" customFormat="1" ht="33.950000000000003" customHeight="1" x14ac:dyDescent="0.2">
      <c r="A209" s="102">
        <f t="shared" si="30"/>
        <v>205</v>
      </c>
      <c r="B209" s="49" t="s">
        <v>221</v>
      </c>
      <c r="C209" s="49" t="s">
        <v>47</v>
      </c>
      <c r="D209" s="49" t="s">
        <v>339</v>
      </c>
      <c r="E209" s="50" t="s">
        <v>293</v>
      </c>
      <c r="F209" s="39">
        <v>31500</v>
      </c>
      <c r="G209" s="51"/>
      <c r="H209" s="46">
        <v>25</v>
      </c>
      <c r="I209" s="46">
        <f t="shared" si="31"/>
        <v>904.05</v>
      </c>
      <c r="J209" s="46">
        <f t="shared" si="32"/>
        <v>2236.5</v>
      </c>
      <c r="K209" s="44">
        <f t="shared" si="33"/>
        <v>346.50000000000006</v>
      </c>
      <c r="L209" s="46">
        <f t="shared" si="34"/>
        <v>957.6</v>
      </c>
      <c r="M209" s="46">
        <f t="shared" si="35"/>
        <v>2233.3500000000004</v>
      </c>
      <c r="N209" s="45"/>
      <c r="O209" s="46">
        <f t="shared" si="36"/>
        <v>6678.0000000000009</v>
      </c>
      <c r="P209" s="46">
        <f t="shared" si="37"/>
        <v>1886.65</v>
      </c>
      <c r="Q209" s="46">
        <f t="shared" si="38"/>
        <v>4816.3500000000004</v>
      </c>
      <c r="R209" s="46">
        <f t="shared" si="39"/>
        <v>29613.35</v>
      </c>
      <c r="S209" s="47">
        <v>111</v>
      </c>
    </row>
    <row r="210" spans="1:19" s="48" customFormat="1" ht="33.950000000000003" customHeight="1" x14ac:dyDescent="0.2">
      <c r="A210" s="102">
        <f t="shared" si="30"/>
        <v>206</v>
      </c>
      <c r="B210" s="49" t="s">
        <v>265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31"/>
        <v>904.05</v>
      </c>
      <c r="J210" s="46">
        <f t="shared" si="32"/>
        <v>2236.5</v>
      </c>
      <c r="K210" s="44">
        <f t="shared" si="33"/>
        <v>346.50000000000006</v>
      </c>
      <c r="L210" s="46">
        <f t="shared" si="34"/>
        <v>957.6</v>
      </c>
      <c r="M210" s="46">
        <f t="shared" si="35"/>
        <v>2233.3500000000004</v>
      </c>
      <c r="N210" s="45"/>
      <c r="O210" s="46">
        <f t="shared" si="36"/>
        <v>6678.0000000000009</v>
      </c>
      <c r="P210" s="46">
        <f t="shared" si="37"/>
        <v>1886.65</v>
      </c>
      <c r="Q210" s="46">
        <f t="shared" si="38"/>
        <v>4816.3500000000004</v>
      </c>
      <c r="R210" s="46">
        <f t="shared" si="39"/>
        <v>29613.35</v>
      </c>
      <c r="S210" s="47">
        <v>111</v>
      </c>
    </row>
    <row r="211" spans="1:19" s="48" customFormat="1" ht="33.950000000000003" customHeight="1" x14ac:dyDescent="0.2">
      <c r="A211" s="102">
        <f t="shared" si="30"/>
        <v>207</v>
      </c>
      <c r="B211" s="88" t="s">
        <v>46</v>
      </c>
      <c r="C211" s="49" t="s">
        <v>47</v>
      </c>
      <c r="D211" s="88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31"/>
        <v>904.05</v>
      </c>
      <c r="J211" s="46">
        <f t="shared" si="32"/>
        <v>2236.5</v>
      </c>
      <c r="K211" s="44">
        <f t="shared" si="33"/>
        <v>346.50000000000006</v>
      </c>
      <c r="L211" s="46">
        <f t="shared" si="34"/>
        <v>957.6</v>
      </c>
      <c r="M211" s="46">
        <f t="shared" si="35"/>
        <v>2233.3500000000004</v>
      </c>
      <c r="N211" s="45"/>
      <c r="O211" s="46">
        <f t="shared" si="36"/>
        <v>6678.0000000000009</v>
      </c>
      <c r="P211" s="46">
        <f t="shared" si="37"/>
        <v>1886.65</v>
      </c>
      <c r="Q211" s="46">
        <f t="shared" si="38"/>
        <v>4816.3500000000004</v>
      </c>
      <c r="R211" s="46">
        <f t="shared" si="39"/>
        <v>29613.35</v>
      </c>
      <c r="S211" s="47">
        <v>111</v>
      </c>
    </row>
    <row r="212" spans="1:19" s="48" customFormat="1" ht="33.950000000000003" customHeight="1" x14ac:dyDescent="0.2">
      <c r="A212" s="102">
        <f t="shared" si="30"/>
        <v>208</v>
      </c>
      <c r="B212" s="49" t="s">
        <v>182</v>
      </c>
      <c r="C212" s="49" t="s">
        <v>47</v>
      </c>
      <c r="D212" s="49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31"/>
        <v>904.05</v>
      </c>
      <c r="J212" s="46">
        <f t="shared" si="32"/>
        <v>2236.5</v>
      </c>
      <c r="K212" s="44">
        <f t="shared" si="33"/>
        <v>346.50000000000006</v>
      </c>
      <c r="L212" s="46">
        <f t="shared" si="34"/>
        <v>957.6</v>
      </c>
      <c r="M212" s="46">
        <f t="shared" si="35"/>
        <v>2233.3500000000004</v>
      </c>
      <c r="N212" s="45">
        <v>2380.2399999999998</v>
      </c>
      <c r="O212" s="46">
        <f t="shared" si="36"/>
        <v>9058.2400000000016</v>
      </c>
      <c r="P212" s="46">
        <f t="shared" si="37"/>
        <v>4266.8899999999994</v>
      </c>
      <c r="Q212" s="46">
        <f t="shared" si="38"/>
        <v>4816.3500000000004</v>
      </c>
      <c r="R212" s="46">
        <f t="shared" si="39"/>
        <v>27233.11</v>
      </c>
      <c r="S212" s="47">
        <v>111</v>
      </c>
    </row>
    <row r="213" spans="1:19" s="48" customFormat="1" ht="33.950000000000003" customHeight="1" x14ac:dyDescent="0.2">
      <c r="A213" s="102">
        <f t="shared" si="30"/>
        <v>209</v>
      </c>
      <c r="B213" s="49" t="s">
        <v>267</v>
      </c>
      <c r="C213" s="49" t="s">
        <v>47</v>
      </c>
      <c r="D213" s="49" t="s">
        <v>339</v>
      </c>
      <c r="E213" s="50" t="s">
        <v>295</v>
      </c>
      <c r="F213" s="39">
        <v>31500</v>
      </c>
      <c r="G213" s="51"/>
      <c r="H213" s="46">
        <v>25</v>
      </c>
      <c r="I213" s="46">
        <f t="shared" si="31"/>
        <v>904.05</v>
      </c>
      <c r="J213" s="46">
        <f t="shared" si="32"/>
        <v>2236.5</v>
      </c>
      <c r="K213" s="44">
        <f t="shared" si="33"/>
        <v>346.50000000000006</v>
      </c>
      <c r="L213" s="46">
        <f t="shared" si="34"/>
        <v>957.6</v>
      </c>
      <c r="M213" s="46">
        <f t="shared" si="35"/>
        <v>2233.3500000000004</v>
      </c>
      <c r="N213" s="45"/>
      <c r="O213" s="46">
        <f t="shared" si="36"/>
        <v>6678.0000000000009</v>
      </c>
      <c r="P213" s="46">
        <f t="shared" si="37"/>
        <v>1886.65</v>
      </c>
      <c r="Q213" s="46">
        <f t="shared" si="38"/>
        <v>4816.3500000000004</v>
      </c>
      <c r="R213" s="46">
        <f t="shared" si="39"/>
        <v>29613.35</v>
      </c>
      <c r="S213" s="47">
        <v>111</v>
      </c>
    </row>
    <row r="214" spans="1:19" s="48" customFormat="1" ht="33.950000000000003" customHeight="1" x14ac:dyDescent="0.2">
      <c r="A214" s="102">
        <f t="shared" si="30"/>
        <v>210</v>
      </c>
      <c r="B214" s="49" t="s">
        <v>194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31"/>
        <v>904.05</v>
      </c>
      <c r="J214" s="46">
        <f t="shared" si="32"/>
        <v>2236.5</v>
      </c>
      <c r="K214" s="44">
        <f t="shared" si="33"/>
        <v>346.50000000000006</v>
      </c>
      <c r="L214" s="46">
        <f t="shared" si="34"/>
        <v>957.6</v>
      </c>
      <c r="M214" s="46">
        <f t="shared" si="35"/>
        <v>2233.3500000000004</v>
      </c>
      <c r="N214" s="45"/>
      <c r="O214" s="46">
        <f t="shared" si="36"/>
        <v>6678.0000000000009</v>
      </c>
      <c r="P214" s="46">
        <f t="shared" si="37"/>
        <v>1886.65</v>
      </c>
      <c r="Q214" s="46">
        <f t="shared" si="38"/>
        <v>4816.3500000000004</v>
      </c>
      <c r="R214" s="46">
        <f t="shared" si="39"/>
        <v>29613.35</v>
      </c>
      <c r="S214" s="47">
        <v>111</v>
      </c>
    </row>
    <row r="215" spans="1:19" s="48" customFormat="1" ht="33.950000000000003" customHeight="1" x14ac:dyDescent="0.2">
      <c r="A215" s="102">
        <f t="shared" si="30"/>
        <v>211</v>
      </c>
      <c r="B215" s="49" t="s">
        <v>95</v>
      </c>
      <c r="C215" s="49" t="s">
        <v>47</v>
      </c>
      <c r="D215" s="49" t="s">
        <v>339</v>
      </c>
      <c r="E215" s="50" t="s">
        <v>293</v>
      </c>
      <c r="F215" s="39">
        <v>31500</v>
      </c>
      <c r="G215" s="51"/>
      <c r="H215" s="46">
        <v>25</v>
      </c>
      <c r="I215" s="46">
        <f t="shared" si="31"/>
        <v>904.05</v>
      </c>
      <c r="J215" s="46">
        <f t="shared" si="32"/>
        <v>2236.5</v>
      </c>
      <c r="K215" s="44">
        <f t="shared" si="33"/>
        <v>346.50000000000006</v>
      </c>
      <c r="L215" s="46">
        <f t="shared" si="34"/>
        <v>957.6</v>
      </c>
      <c r="M215" s="46">
        <f t="shared" si="35"/>
        <v>2233.3500000000004</v>
      </c>
      <c r="N215" s="45"/>
      <c r="O215" s="46">
        <f t="shared" si="36"/>
        <v>6678.0000000000009</v>
      </c>
      <c r="P215" s="46">
        <f t="shared" si="37"/>
        <v>1886.65</v>
      </c>
      <c r="Q215" s="46">
        <f t="shared" si="38"/>
        <v>4816.3500000000004</v>
      </c>
      <c r="R215" s="46">
        <f t="shared" si="39"/>
        <v>29613.35</v>
      </c>
      <c r="S215" s="47">
        <v>111</v>
      </c>
    </row>
    <row r="216" spans="1:19" s="48" customFormat="1" ht="33.950000000000003" customHeight="1" x14ac:dyDescent="0.2">
      <c r="A216" s="102">
        <f t="shared" si="30"/>
        <v>212</v>
      </c>
      <c r="B216" s="49" t="s">
        <v>276</v>
      </c>
      <c r="C216" s="49" t="s">
        <v>47</v>
      </c>
      <c r="D216" s="49" t="s">
        <v>339</v>
      </c>
      <c r="E216" s="50" t="s">
        <v>293</v>
      </c>
      <c r="F216" s="39">
        <v>35000</v>
      </c>
      <c r="G216" s="51"/>
      <c r="H216" s="46">
        <v>25</v>
      </c>
      <c r="I216" s="46">
        <f t="shared" si="31"/>
        <v>1004.5</v>
      </c>
      <c r="J216" s="46">
        <f t="shared" si="32"/>
        <v>2485</v>
      </c>
      <c r="K216" s="44">
        <f t="shared" si="33"/>
        <v>385.00000000000006</v>
      </c>
      <c r="L216" s="46">
        <f t="shared" si="34"/>
        <v>1064</v>
      </c>
      <c r="M216" s="46">
        <f t="shared" si="35"/>
        <v>2481.5</v>
      </c>
      <c r="N216" s="45"/>
      <c r="O216" s="46">
        <f t="shared" si="36"/>
        <v>7420</v>
      </c>
      <c r="P216" s="46">
        <f t="shared" si="37"/>
        <v>2093.5</v>
      </c>
      <c r="Q216" s="46">
        <f t="shared" si="38"/>
        <v>5351.5</v>
      </c>
      <c r="R216" s="46">
        <f t="shared" si="39"/>
        <v>32906.5</v>
      </c>
      <c r="S216" s="47">
        <v>111</v>
      </c>
    </row>
    <row r="217" spans="1:19" s="48" customFormat="1" ht="33.950000000000003" customHeight="1" x14ac:dyDescent="0.2">
      <c r="A217" s="102">
        <f t="shared" si="30"/>
        <v>213</v>
      </c>
      <c r="B217" s="49" t="s">
        <v>277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31"/>
        <v>1004.5</v>
      </c>
      <c r="J217" s="46">
        <f t="shared" si="32"/>
        <v>2485</v>
      </c>
      <c r="K217" s="44">
        <f t="shared" si="33"/>
        <v>385.00000000000006</v>
      </c>
      <c r="L217" s="46">
        <f t="shared" si="34"/>
        <v>1064</v>
      </c>
      <c r="M217" s="46">
        <f t="shared" si="35"/>
        <v>2481.5</v>
      </c>
      <c r="N217" s="45"/>
      <c r="O217" s="46">
        <f t="shared" si="36"/>
        <v>7420</v>
      </c>
      <c r="P217" s="46">
        <f t="shared" si="37"/>
        <v>2093.5</v>
      </c>
      <c r="Q217" s="46">
        <f t="shared" si="38"/>
        <v>5351.5</v>
      </c>
      <c r="R217" s="46">
        <f t="shared" si="39"/>
        <v>32906.5</v>
      </c>
      <c r="S217" s="47">
        <v>111</v>
      </c>
    </row>
    <row r="218" spans="1:19" s="48" customFormat="1" ht="33.950000000000003" customHeight="1" x14ac:dyDescent="0.2">
      <c r="A218" s="102">
        <f t="shared" si="30"/>
        <v>214</v>
      </c>
      <c r="B218" s="95" t="s">
        <v>392</v>
      </c>
      <c r="C218" s="49" t="s">
        <v>47</v>
      </c>
      <c r="D218" s="49" t="s">
        <v>339</v>
      </c>
      <c r="E218" s="43" t="s">
        <v>295</v>
      </c>
      <c r="F218" s="114">
        <v>31000</v>
      </c>
      <c r="G218" s="115"/>
      <c r="H218" s="116">
        <v>25</v>
      </c>
      <c r="I218" s="46">
        <f t="shared" si="31"/>
        <v>889.7</v>
      </c>
      <c r="J218" s="46">
        <f t="shared" si="32"/>
        <v>2201</v>
      </c>
      <c r="K218" s="44">
        <f t="shared" si="33"/>
        <v>341.00000000000006</v>
      </c>
      <c r="L218" s="46">
        <f t="shared" si="34"/>
        <v>942.4</v>
      </c>
      <c r="M218" s="46">
        <f t="shared" si="35"/>
        <v>2197.9</v>
      </c>
      <c r="N218" s="45"/>
      <c r="O218" s="46">
        <f t="shared" si="36"/>
        <v>6572</v>
      </c>
      <c r="P218" s="46">
        <f t="shared" si="37"/>
        <v>1857.1</v>
      </c>
      <c r="Q218" s="46">
        <f t="shared" si="38"/>
        <v>4739.8999999999996</v>
      </c>
      <c r="R218" s="46">
        <f t="shared" si="39"/>
        <v>29142.9</v>
      </c>
      <c r="S218" s="47">
        <v>111</v>
      </c>
    </row>
    <row r="219" spans="1:19" s="48" customFormat="1" ht="33.950000000000003" customHeight="1" x14ac:dyDescent="0.2">
      <c r="A219" s="102">
        <f t="shared" si="30"/>
        <v>215</v>
      </c>
      <c r="B219" s="49" t="s">
        <v>254</v>
      </c>
      <c r="C219" s="49" t="s">
        <v>47</v>
      </c>
      <c r="D219" s="49" t="s">
        <v>129</v>
      </c>
      <c r="E219" s="50" t="s">
        <v>293</v>
      </c>
      <c r="F219" s="39">
        <v>31500</v>
      </c>
      <c r="G219" s="51"/>
      <c r="H219" s="46">
        <v>25</v>
      </c>
      <c r="I219" s="46">
        <f t="shared" si="31"/>
        <v>904.05</v>
      </c>
      <c r="J219" s="46">
        <f t="shared" si="32"/>
        <v>2236.5</v>
      </c>
      <c r="K219" s="44">
        <f t="shared" si="33"/>
        <v>346.50000000000006</v>
      </c>
      <c r="L219" s="46">
        <f t="shared" si="34"/>
        <v>957.6</v>
      </c>
      <c r="M219" s="46">
        <f t="shared" si="35"/>
        <v>2233.3500000000004</v>
      </c>
      <c r="N219" s="45"/>
      <c r="O219" s="46">
        <f t="shared" si="36"/>
        <v>6678.0000000000009</v>
      </c>
      <c r="P219" s="46">
        <f t="shared" si="37"/>
        <v>1886.65</v>
      </c>
      <c r="Q219" s="46">
        <f t="shared" si="38"/>
        <v>4816.3500000000004</v>
      </c>
      <c r="R219" s="46">
        <f t="shared" si="39"/>
        <v>29613.35</v>
      </c>
      <c r="S219" s="47">
        <v>111</v>
      </c>
    </row>
    <row r="220" spans="1:19" s="48" customFormat="1" ht="33.950000000000003" customHeight="1" x14ac:dyDescent="0.2">
      <c r="A220" s="102">
        <f t="shared" si="30"/>
        <v>216</v>
      </c>
      <c r="B220" s="49" t="s">
        <v>216</v>
      </c>
      <c r="C220" s="49" t="s">
        <v>47</v>
      </c>
      <c r="D220" s="49" t="s">
        <v>323</v>
      </c>
      <c r="E220" s="50" t="s">
        <v>295</v>
      </c>
      <c r="F220" s="39">
        <v>36000</v>
      </c>
      <c r="G220" s="51"/>
      <c r="H220" s="46">
        <v>25</v>
      </c>
      <c r="I220" s="46">
        <f t="shared" si="31"/>
        <v>1033.2</v>
      </c>
      <c r="J220" s="46">
        <f t="shared" si="32"/>
        <v>2555.9999999999995</v>
      </c>
      <c r="K220" s="44">
        <f t="shared" si="33"/>
        <v>396.00000000000006</v>
      </c>
      <c r="L220" s="46">
        <f t="shared" si="34"/>
        <v>1094.4000000000001</v>
      </c>
      <c r="M220" s="46">
        <f t="shared" si="35"/>
        <v>2552.4</v>
      </c>
      <c r="N220" s="45"/>
      <c r="O220" s="46">
        <f t="shared" si="36"/>
        <v>7632</v>
      </c>
      <c r="P220" s="46">
        <f t="shared" si="37"/>
        <v>2152.6000000000004</v>
      </c>
      <c r="Q220" s="46">
        <f t="shared" si="38"/>
        <v>5504.4</v>
      </c>
      <c r="R220" s="46">
        <f t="shared" si="39"/>
        <v>33847.4</v>
      </c>
      <c r="S220" s="47">
        <v>111</v>
      </c>
    </row>
    <row r="221" spans="1:19" s="48" customFormat="1" ht="33.950000000000003" customHeight="1" x14ac:dyDescent="0.2">
      <c r="A221" s="102">
        <f t="shared" si="30"/>
        <v>217</v>
      </c>
      <c r="B221" s="49" t="s">
        <v>263</v>
      </c>
      <c r="C221" s="49" t="s">
        <v>47</v>
      </c>
      <c r="D221" s="49" t="s">
        <v>45</v>
      </c>
      <c r="E221" s="50" t="s">
        <v>293</v>
      </c>
      <c r="F221" s="39">
        <v>28875</v>
      </c>
      <c r="G221" s="51"/>
      <c r="H221" s="46">
        <v>25</v>
      </c>
      <c r="I221" s="46">
        <f t="shared" si="31"/>
        <v>828.71249999999998</v>
      </c>
      <c r="J221" s="46">
        <f t="shared" si="32"/>
        <v>2050.125</v>
      </c>
      <c r="K221" s="44">
        <f t="shared" si="33"/>
        <v>317.62500000000006</v>
      </c>
      <c r="L221" s="46">
        <f t="shared" si="34"/>
        <v>877.8</v>
      </c>
      <c r="M221" s="46">
        <f t="shared" si="35"/>
        <v>2047.2375000000002</v>
      </c>
      <c r="N221" s="45">
        <v>2380.2399999999998</v>
      </c>
      <c r="O221" s="46">
        <f t="shared" si="36"/>
        <v>8501.74</v>
      </c>
      <c r="P221" s="46">
        <f t="shared" si="37"/>
        <v>4111.7524999999996</v>
      </c>
      <c r="Q221" s="46">
        <f t="shared" si="38"/>
        <v>4414.9875000000002</v>
      </c>
      <c r="R221" s="46">
        <f t="shared" si="39"/>
        <v>24763.247500000001</v>
      </c>
      <c r="S221" s="47">
        <v>111</v>
      </c>
    </row>
    <row r="222" spans="1:19" s="48" customFormat="1" ht="33.950000000000003" customHeight="1" x14ac:dyDescent="0.2">
      <c r="A222" s="102">
        <f t="shared" si="30"/>
        <v>218</v>
      </c>
      <c r="B222" s="49" t="s">
        <v>93</v>
      </c>
      <c r="C222" s="49" t="s">
        <v>47</v>
      </c>
      <c r="D222" s="49" t="s">
        <v>45</v>
      </c>
      <c r="E222" s="50" t="s">
        <v>293</v>
      </c>
      <c r="F222" s="39">
        <v>28875</v>
      </c>
      <c r="G222" s="51"/>
      <c r="H222" s="46">
        <v>25</v>
      </c>
      <c r="I222" s="46">
        <f t="shared" si="31"/>
        <v>828.71249999999998</v>
      </c>
      <c r="J222" s="46">
        <f t="shared" si="32"/>
        <v>2050.125</v>
      </c>
      <c r="K222" s="44">
        <f t="shared" si="33"/>
        <v>317.62500000000006</v>
      </c>
      <c r="L222" s="46">
        <f t="shared" si="34"/>
        <v>877.8</v>
      </c>
      <c r="M222" s="46">
        <f t="shared" si="35"/>
        <v>2047.2375000000002</v>
      </c>
      <c r="N222" s="45">
        <v>2380.2399999999998</v>
      </c>
      <c r="O222" s="46">
        <f t="shared" si="36"/>
        <v>8501.74</v>
      </c>
      <c r="P222" s="46">
        <f t="shared" si="37"/>
        <v>4111.7524999999996</v>
      </c>
      <c r="Q222" s="46">
        <f t="shared" si="38"/>
        <v>4414.9875000000002</v>
      </c>
      <c r="R222" s="46">
        <f t="shared" si="39"/>
        <v>24763.247500000001</v>
      </c>
      <c r="S222" s="47">
        <v>111</v>
      </c>
    </row>
    <row r="223" spans="1:19" s="48" customFormat="1" ht="33.950000000000003" customHeight="1" x14ac:dyDescent="0.2">
      <c r="A223" s="102">
        <f t="shared" si="30"/>
        <v>219</v>
      </c>
      <c r="B223" s="49" t="s">
        <v>92</v>
      </c>
      <c r="C223" s="49" t="s">
        <v>47</v>
      </c>
      <c r="D223" s="49" t="s">
        <v>45</v>
      </c>
      <c r="E223" s="50" t="s">
        <v>293</v>
      </c>
      <c r="F223" s="39">
        <v>28875</v>
      </c>
      <c r="G223" s="51"/>
      <c r="H223" s="46">
        <v>25</v>
      </c>
      <c r="I223" s="46">
        <f t="shared" si="31"/>
        <v>828.71249999999998</v>
      </c>
      <c r="J223" s="46">
        <f t="shared" si="32"/>
        <v>2050.125</v>
      </c>
      <c r="K223" s="44">
        <f t="shared" si="33"/>
        <v>317.62500000000006</v>
      </c>
      <c r="L223" s="46">
        <f t="shared" si="34"/>
        <v>877.8</v>
      </c>
      <c r="M223" s="46">
        <f t="shared" si="35"/>
        <v>2047.2375000000002</v>
      </c>
      <c r="N223" s="45"/>
      <c r="O223" s="46">
        <f t="shared" si="36"/>
        <v>6121.5</v>
      </c>
      <c r="P223" s="46">
        <f t="shared" si="37"/>
        <v>1731.5124999999998</v>
      </c>
      <c r="Q223" s="46">
        <f t="shared" si="38"/>
        <v>4414.9875000000002</v>
      </c>
      <c r="R223" s="46">
        <f t="shared" si="39"/>
        <v>27143.487499999999</v>
      </c>
      <c r="S223" s="47">
        <v>111</v>
      </c>
    </row>
    <row r="224" spans="1:19" s="48" customFormat="1" ht="33.950000000000003" customHeight="1" x14ac:dyDescent="0.2">
      <c r="A224" s="102">
        <f t="shared" si="30"/>
        <v>220</v>
      </c>
      <c r="B224" s="49" t="s">
        <v>151</v>
      </c>
      <c r="C224" s="49" t="s">
        <v>47</v>
      </c>
      <c r="D224" s="49" t="s">
        <v>45</v>
      </c>
      <c r="E224" s="50" t="s">
        <v>293</v>
      </c>
      <c r="F224" s="39">
        <v>28875</v>
      </c>
      <c r="G224" s="51"/>
      <c r="H224" s="46">
        <v>25</v>
      </c>
      <c r="I224" s="46">
        <f t="shared" si="31"/>
        <v>828.71249999999998</v>
      </c>
      <c r="J224" s="46">
        <f t="shared" si="32"/>
        <v>2050.125</v>
      </c>
      <c r="K224" s="44">
        <f t="shared" si="33"/>
        <v>317.62500000000006</v>
      </c>
      <c r="L224" s="46">
        <f t="shared" si="34"/>
        <v>877.8</v>
      </c>
      <c r="M224" s="46">
        <f t="shared" si="35"/>
        <v>2047.2375000000002</v>
      </c>
      <c r="N224" s="45"/>
      <c r="O224" s="46">
        <f t="shared" si="36"/>
        <v>6121.5</v>
      </c>
      <c r="P224" s="46">
        <f t="shared" si="37"/>
        <v>1731.5124999999998</v>
      </c>
      <c r="Q224" s="46">
        <f t="shared" si="38"/>
        <v>4414.9875000000002</v>
      </c>
      <c r="R224" s="46">
        <f t="shared" si="39"/>
        <v>27143.487499999999</v>
      </c>
      <c r="S224" s="47">
        <v>111</v>
      </c>
    </row>
    <row r="225" spans="1:19" s="48" customFormat="1" ht="33.950000000000003" customHeight="1" x14ac:dyDescent="0.2">
      <c r="A225" s="102">
        <f t="shared" si="30"/>
        <v>221</v>
      </c>
      <c r="B225" s="49" t="s">
        <v>180</v>
      </c>
      <c r="C225" s="49" t="s">
        <v>47</v>
      </c>
      <c r="D225" s="49" t="s">
        <v>45</v>
      </c>
      <c r="E225" s="50" t="s">
        <v>295</v>
      </c>
      <c r="F225" s="39">
        <v>28875</v>
      </c>
      <c r="G225" s="51"/>
      <c r="H225" s="46">
        <v>25</v>
      </c>
      <c r="I225" s="46">
        <f t="shared" si="31"/>
        <v>828.71249999999998</v>
      </c>
      <c r="J225" s="46">
        <f t="shared" si="32"/>
        <v>2050.125</v>
      </c>
      <c r="K225" s="44">
        <f t="shared" si="33"/>
        <v>317.62500000000006</v>
      </c>
      <c r="L225" s="46">
        <f t="shared" si="34"/>
        <v>877.8</v>
      </c>
      <c r="M225" s="46">
        <f t="shared" si="35"/>
        <v>2047.2375000000002</v>
      </c>
      <c r="N225" s="45"/>
      <c r="O225" s="46">
        <f t="shared" si="36"/>
        <v>6121.5</v>
      </c>
      <c r="P225" s="46">
        <f t="shared" si="37"/>
        <v>1731.5124999999998</v>
      </c>
      <c r="Q225" s="46">
        <f t="shared" si="38"/>
        <v>4414.9875000000002</v>
      </c>
      <c r="R225" s="46">
        <f t="shared" si="39"/>
        <v>27143.487499999999</v>
      </c>
      <c r="S225" s="47">
        <v>111</v>
      </c>
    </row>
    <row r="226" spans="1:19" s="48" customFormat="1" ht="33.950000000000003" customHeight="1" x14ac:dyDescent="0.2">
      <c r="A226" s="102">
        <f t="shared" si="30"/>
        <v>222</v>
      </c>
      <c r="B226" s="49" t="s">
        <v>364</v>
      </c>
      <c r="C226" s="49" t="s">
        <v>47</v>
      </c>
      <c r="D226" s="49" t="s">
        <v>365</v>
      </c>
      <c r="E226" s="50" t="s">
        <v>293</v>
      </c>
      <c r="F226" s="39">
        <v>26000</v>
      </c>
      <c r="G226" s="51"/>
      <c r="H226" s="46">
        <v>25</v>
      </c>
      <c r="I226" s="46">
        <f t="shared" si="31"/>
        <v>746.2</v>
      </c>
      <c r="J226" s="46">
        <f t="shared" si="32"/>
        <v>1845.9999999999998</v>
      </c>
      <c r="K226" s="44">
        <f t="shared" si="33"/>
        <v>286.00000000000006</v>
      </c>
      <c r="L226" s="46">
        <f t="shared" si="34"/>
        <v>790.4</v>
      </c>
      <c r="M226" s="46">
        <f t="shared" si="35"/>
        <v>1843.4</v>
      </c>
      <c r="N226" s="45"/>
      <c r="O226" s="46">
        <f t="shared" si="36"/>
        <v>5512</v>
      </c>
      <c r="P226" s="46">
        <f t="shared" si="37"/>
        <v>1561.6</v>
      </c>
      <c r="Q226" s="46">
        <f t="shared" si="38"/>
        <v>3975.4</v>
      </c>
      <c r="R226" s="46">
        <f t="shared" si="39"/>
        <v>24438.400000000001</v>
      </c>
      <c r="S226" s="47">
        <v>111</v>
      </c>
    </row>
    <row r="227" spans="1:19" s="48" customFormat="1" ht="33.950000000000003" customHeight="1" x14ac:dyDescent="0.2">
      <c r="A227" s="102">
        <f t="shared" si="30"/>
        <v>223</v>
      </c>
      <c r="B227" s="49" t="s">
        <v>379</v>
      </c>
      <c r="C227" s="49" t="s">
        <v>47</v>
      </c>
      <c r="D227" s="49" t="s">
        <v>365</v>
      </c>
      <c r="E227" s="50" t="s">
        <v>293</v>
      </c>
      <c r="F227" s="39">
        <v>26000</v>
      </c>
      <c r="G227" s="51"/>
      <c r="H227" s="46">
        <v>25</v>
      </c>
      <c r="I227" s="46">
        <f t="shared" si="31"/>
        <v>746.2</v>
      </c>
      <c r="J227" s="46">
        <f t="shared" si="32"/>
        <v>1845.9999999999998</v>
      </c>
      <c r="K227" s="44">
        <f t="shared" si="33"/>
        <v>286.00000000000006</v>
      </c>
      <c r="L227" s="46">
        <f t="shared" si="34"/>
        <v>790.4</v>
      </c>
      <c r="M227" s="46">
        <f t="shared" si="35"/>
        <v>1843.4</v>
      </c>
      <c r="N227" s="45"/>
      <c r="O227" s="46">
        <f t="shared" si="36"/>
        <v>5512</v>
      </c>
      <c r="P227" s="46">
        <f t="shared" si="37"/>
        <v>1561.6</v>
      </c>
      <c r="Q227" s="46">
        <f t="shared" si="38"/>
        <v>3975.4</v>
      </c>
      <c r="R227" s="46">
        <f t="shared" si="39"/>
        <v>24438.400000000001</v>
      </c>
      <c r="S227" s="47">
        <v>111</v>
      </c>
    </row>
    <row r="228" spans="1:19" s="48" customFormat="1" ht="33.950000000000003" customHeight="1" x14ac:dyDescent="0.2">
      <c r="A228" s="102">
        <f t="shared" si="30"/>
        <v>224</v>
      </c>
      <c r="B228" s="49" t="s">
        <v>188</v>
      </c>
      <c r="C228" s="49" t="s">
        <v>47</v>
      </c>
      <c r="D228" s="49" t="s">
        <v>54</v>
      </c>
      <c r="E228" s="50" t="s">
        <v>295</v>
      </c>
      <c r="F228" s="39">
        <v>22000</v>
      </c>
      <c r="G228" s="51"/>
      <c r="H228" s="46">
        <v>25</v>
      </c>
      <c r="I228" s="46">
        <f t="shared" si="31"/>
        <v>631.4</v>
      </c>
      <c r="J228" s="46">
        <f t="shared" si="32"/>
        <v>1561.9999999999998</v>
      </c>
      <c r="K228" s="44">
        <f t="shared" si="33"/>
        <v>242.00000000000003</v>
      </c>
      <c r="L228" s="46">
        <f t="shared" si="34"/>
        <v>668.8</v>
      </c>
      <c r="M228" s="46">
        <f t="shared" si="35"/>
        <v>1559.8000000000002</v>
      </c>
      <c r="N228" s="45"/>
      <c r="O228" s="46">
        <f t="shared" si="36"/>
        <v>4664</v>
      </c>
      <c r="P228" s="46">
        <f t="shared" si="37"/>
        <v>1325.1999999999998</v>
      </c>
      <c r="Q228" s="46">
        <f t="shared" si="38"/>
        <v>3363.8</v>
      </c>
      <c r="R228" s="46">
        <f t="shared" si="39"/>
        <v>20674.8</v>
      </c>
      <c r="S228" s="47">
        <v>111</v>
      </c>
    </row>
    <row r="229" spans="1:19" s="48" customFormat="1" ht="33.950000000000003" customHeight="1" x14ac:dyDescent="0.2">
      <c r="A229" s="102">
        <f t="shared" si="30"/>
        <v>225</v>
      </c>
      <c r="B229" s="49" t="s">
        <v>159</v>
      </c>
      <c r="C229" s="49" t="s">
        <v>47</v>
      </c>
      <c r="D229" s="49" t="s">
        <v>54</v>
      </c>
      <c r="E229" s="50" t="s">
        <v>293</v>
      </c>
      <c r="F229" s="39">
        <v>22000</v>
      </c>
      <c r="G229" s="51"/>
      <c r="H229" s="46">
        <v>25</v>
      </c>
      <c r="I229" s="46">
        <f t="shared" si="31"/>
        <v>631.4</v>
      </c>
      <c r="J229" s="46">
        <f t="shared" si="32"/>
        <v>1561.9999999999998</v>
      </c>
      <c r="K229" s="44">
        <f t="shared" si="33"/>
        <v>242.00000000000003</v>
      </c>
      <c r="L229" s="46">
        <f t="shared" si="34"/>
        <v>668.8</v>
      </c>
      <c r="M229" s="46">
        <f t="shared" si="35"/>
        <v>1559.8000000000002</v>
      </c>
      <c r="N229" s="45">
        <v>1190.1199999999999</v>
      </c>
      <c r="O229" s="46">
        <f t="shared" si="36"/>
        <v>5854.12</v>
      </c>
      <c r="P229" s="46">
        <f t="shared" si="37"/>
        <v>2515.3199999999997</v>
      </c>
      <c r="Q229" s="46">
        <f t="shared" si="38"/>
        <v>3363.8</v>
      </c>
      <c r="R229" s="46">
        <f t="shared" si="39"/>
        <v>19484.68</v>
      </c>
      <c r="S229" s="47">
        <v>111</v>
      </c>
    </row>
    <row r="230" spans="1:19" s="48" customFormat="1" ht="33.950000000000003" customHeight="1" x14ac:dyDescent="0.2">
      <c r="A230" s="102">
        <f t="shared" si="30"/>
        <v>226</v>
      </c>
      <c r="B230" s="49" t="s">
        <v>143</v>
      </c>
      <c r="C230" s="49" t="s">
        <v>47</v>
      </c>
      <c r="D230" s="49" t="s">
        <v>54</v>
      </c>
      <c r="E230" s="50" t="s">
        <v>293</v>
      </c>
      <c r="F230" s="52">
        <v>17985</v>
      </c>
      <c r="G230" s="51"/>
      <c r="H230" s="46">
        <v>25</v>
      </c>
      <c r="I230" s="46">
        <f t="shared" si="31"/>
        <v>516.16949999999997</v>
      </c>
      <c r="J230" s="46">
        <f t="shared" si="32"/>
        <v>1276.9349999999999</v>
      </c>
      <c r="K230" s="44">
        <f t="shared" si="33"/>
        <v>197.83500000000001</v>
      </c>
      <c r="L230" s="46">
        <f t="shared" si="34"/>
        <v>546.74400000000003</v>
      </c>
      <c r="M230" s="46">
        <f t="shared" si="35"/>
        <v>1275.1365000000001</v>
      </c>
      <c r="N230" s="45"/>
      <c r="O230" s="46">
        <f t="shared" si="36"/>
        <v>3812.82</v>
      </c>
      <c r="P230" s="46">
        <f t="shared" si="37"/>
        <v>1087.9135000000001</v>
      </c>
      <c r="Q230" s="46">
        <f t="shared" si="38"/>
        <v>2749.9065000000001</v>
      </c>
      <c r="R230" s="46">
        <f t="shared" si="39"/>
        <v>16897.086500000001</v>
      </c>
      <c r="S230" s="47">
        <v>111</v>
      </c>
    </row>
    <row r="231" spans="1:19" s="48" customFormat="1" ht="33.950000000000003" customHeight="1" x14ac:dyDescent="0.2">
      <c r="A231" s="102">
        <f t="shared" si="30"/>
        <v>227</v>
      </c>
      <c r="B231" s="49" t="s">
        <v>200</v>
      </c>
      <c r="C231" s="49" t="s">
        <v>47</v>
      </c>
      <c r="D231" s="42" t="s">
        <v>54</v>
      </c>
      <c r="E231" s="50" t="s">
        <v>293</v>
      </c>
      <c r="F231" s="39">
        <v>22000</v>
      </c>
      <c r="G231" s="51"/>
      <c r="H231" s="46">
        <v>25</v>
      </c>
      <c r="I231" s="46">
        <f t="shared" si="31"/>
        <v>631.4</v>
      </c>
      <c r="J231" s="46">
        <f t="shared" si="32"/>
        <v>1561.9999999999998</v>
      </c>
      <c r="K231" s="44">
        <f t="shared" si="33"/>
        <v>242.00000000000003</v>
      </c>
      <c r="L231" s="46">
        <f t="shared" si="34"/>
        <v>668.8</v>
      </c>
      <c r="M231" s="46">
        <f t="shared" si="35"/>
        <v>1559.8000000000002</v>
      </c>
      <c r="N231" s="45"/>
      <c r="O231" s="46">
        <f t="shared" si="36"/>
        <v>4664</v>
      </c>
      <c r="P231" s="46">
        <f t="shared" si="37"/>
        <v>1325.1999999999998</v>
      </c>
      <c r="Q231" s="46">
        <f t="shared" si="38"/>
        <v>3363.8</v>
      </c>
      <c r="R231" s="46">
        <f t="shared" si="39"/>
        <v>20674.8</v>
      </c>
      <c r="S231" s="47">
        <v>111</v>
      </c>
    </row>
    <row r="232" spans="1:19" s="48" customFormat="1" ht="33.950000000000003" customHeight="1" x14ac:dyDescent="0.2">
      <c r="A232" s="102">
        <f t="shared" si="30"/>
        <v>228</v>
      </c>
      <c r="B232" s="42" t="s">
        <v>170</v>
      </c>
      <c r="C232" s="49" t="s">
        <v>47</v>
      </c>
      <c r="D232" s="42" t="s">
        <v>54</v>
      </c>
      <c r="E232" s="43" t="s">
        <v>293</v>
      </c>
      <c r="F232" s="44">
        <v>22000</v>
      </c>
      <c r="G232" s="45"/>
      <c r="H232" s="46">
        <v>25</v>
      </c>
      <c r="I232" s="46">
        <f t="shared" si="31"/>
        <v>631.4</v>
      </c>
      <c r="J232" s="46">
        <f t="shared" si="32"/>
        <v>1561.9999999999998</v>
      </c>
      <c r="K232" s="44">
        <f t="shared" si="33"/>
        <v>242.00000000000003</v>
      </c>
      <c r="L232" s="46">
        <f t="shared" si="34"/>
        <v>668.8</v>
      </c>
      <c r="M232" s="46">
        <f t="shared" si="35"/>
        <v>1559.8000000000002</v>
      </c>
      <c r="N232" s="45">
        <v>1190.1199999999999</v>
      </c>
      <c r="O232" s="46">
        <f t="shared" si="36"/>
        <v>5854.12</v>
      </c>
      <c r="P232" s="46">
        <f t="shared" si="37"/>
        <v>2515.3199999999997</v>
      </c>
      <c r="Q232" s="46">
        <f t="shared" si="38"/>
        <v>3363.8</v>
      </c>
      <c r="R232" s="46">
        <f t="shared" si="39"/>
        <v>19484.68</v>
      </c>
      <c r="S232" s="47">
        <v>111</v>
      </c>
    </row>
    <row r="233" spans="1:19" s="48" customFormat="1" ht="33.950000000000003" customHeight="1" x14ac:dyDescent="0.2">
      <c r="A233" s="102">
        <f t="shared" si="30"/>
        <v>229</v>
      </c>
      <c r="B233" s="49" t="s">
        <v>347</v>
      </c>
      <c r="C233" s="49" t="s">
        <v>47</v>
      </c>
      <c r="D233" s="49" t="s">
        <v>54</v>
      </c>
      <c r="E233" s="50" t="s">
        <v>293</v>
      </c>
      <c r="F233" s="39">
        <v>23100</v>
      </c>
      <c r="G233" s="51"/>
      <c r="H233" s="46">
        <v>25</v>
      </c>
      <c r="I233" s="46">
        <f t="shared" si="31"/>
        <v>662.97</v>
      </c>
      <c r="J233" s="46">
        <f t="shared" si="32"/>
        <v>1640.1</v>
      </c>
      <c r="K233" s="44">
        <f t="shared" si="33"/>
        <v>254.10000000000002</v>
      </c>
      <c r="L233" s="46">
        <f t="shared" si="34"/>
        <v>702.24</v>
      </c>
      <c r="M233" s="46">
        <f t="shared" si="35"/>
        <v>1637.7900000000002</v>
      </c>
      <c r="N233" s="45"/>
      <c r="O233" s="46">
        <f t="shared" si="36"/>
        <v>4897.2</v>
      </c>
      <c r="P233" s="46">
        <f t="shared" si="37"/>
        <v>1390.21</v>
      </c>
      <c r="Q233" s="46">
        <f t="shared" si="38"/>
        <v>3531.99</v>
      </c>
      <c r="R233" s="46">
        <f t="shared" si="39"/>
        <v>21709.79</v>
      </c>
      <c r="S233" s="47">
        <v>111</v>
      </c>
    </row>
    <row r="234" spans="1:19" s="48" customFormat="1" ht="33.950000000000003" customHeight="1" x14ac:dyDescent="0.2">
      <c r="A234" s="102">
        <f t="shared" si="30"/>
        <v>230</v>
      </c>
      <c r="B234" s="49" t="s">
        <v>343</v>
      </c>
      <c r="C234" s="49" t="s">
        <v>47</v>
      </c>
      <c r="D234" s="49" t="s">
        <v>54</v>
      </c>
      <c r="E234" s="50" t="s">
        <v>293</v>
      </c>
      <c r="F234" s="39">
        <v>21500</v>
      </c>
      <c r="G234" s="51"/>
      <c r="H234" s="46">
        <v>25</v>
      </c>
      <c r="I234" s="46">
        <f t="shared" si="31"/>
        <v>617.04999999999995</v>
      </c>
      <c r="J234" s="46">
        <f t="shared" si="32"/>
        <v>1526.4999999999998</v>
      </c>
      <c r="K234" s="44">
        <f t="shared" si="33"/>
        <v>236.50000000000003</v>
      </c>
      <c r="L234" s="46">
        <f t="shared" si="34"/>
        <v>653.6</v>
      </c>
      <c r="M234" s="46">
        <f t="shared" si="35"/>
        <v>1524.3500000000001</v>
      </c>
      <c r="N234" s="45"/>
      <c r="O234" s="46">
        <f t="shared" si="36"/>
        <v>4558</v>
      </c>
      <c r="P234" s="46">
        <f t="shared" si="37"/>
        <v>1295.6500000000001</v>
      </c>
      <c r="Q234" s="46">
        <f t="shared" si="38"/>
        <v>3287.35</v>
      </c>
      <c r="R234" s="46">
        <f t="shared" si="39"/>
        <v>20204.349999999999</v>
      </c>
      <c r="S234" s="47">
        <v>111</v>
      </c>
    </row>
    <row r="235" spans="1:19" s="48" customFormat="1" ht="33.950000000000003" customHeight="1" x14ac:dyDescent="0.2">
      <c r="A235" s="102">
        <f t="shared" si="30"/>
        <v>231</v>
      </c>
      <c r="B235" s="88" t="s">
        <v>345</v>
      </c>
      <c r="C235" s="49" t="s">
        <v>47</v>
      </c>
      <c r="D235" s="87" t="s">
        <v>416</v>
      </c>
      <c r="E235" s="50" t="s">
        <v>293</v>
      </c>
      <c r="F235" s="39">
        <v>18700</v>
      </c>
      <c r="G235" s="51"/>
      <c r="H235" s="46">
        <v>25</v>
      </c>
      <c r="I235" s="46">
        <f t="shared" si="31"/>
        <v>536.68999999999994</v>
      </c>
      <c r="J235" s="46">
        <f t="shared" si="32"/>
        <v>1327.6999999999998</v>
      </c>
      <c r="K235" s="44">
        <f t="shared" si="33"/>
        <v>205.70000000000002</v>
      </c>
      <c r="L235" s="46">
        <f t="shared" si="34"/>
        <v>568.48</v>
      </c>
      <c r="M235" s="46">
        <f t="shared" si="35"/>
        <v>1325.8300000000002</v>
      </c>
      <c r="N235" s="45">
        <v>1190.1199999999999</v>
      </c>
      <c r="O235" s="46">
        <f t="shared" si="36"/>
        <v>5154.5199999999995</v>
      </c>
      <c r="P235" s="46">
        <f t="shared" si="37"/>
        <v>2320.29</v>
      </c>
      <c r="Q235" s="46">
        <f t="shared" si="38"/>
        <v>2859.23</v>
      </c>
      <c r="R235" s="46">
        <f t="shared" si="39"/>
        <v>16379.71</v>
      </c>
      <c r="S235" s="47">
        <v>111</v>
      </c>
    </row>
    <row r="236" spans="1:19" s="48" customFormat="1" ht="33.950000000000003" customHeight="1" x14ac:dyDescent="0.2">
      <c r="A236" s="102">
        <f t="shared" si="30"/>
        <v>232</v>
      </c>
      <c r="B236" s="49" t="s">
        <v>77</v>
      </c>
      <c r="C236" s="49" t="s">
        <v>47</v>
      </c>
      <c r="D236" s="49" t="s">
        <v>38</v>
      </c>
      <c r="E236" s="50" t="s">
        <v>295</v>
      </c>
      <c r="F236" s="39">
        <v>26250</v>
      </c>
      <c r="G236" s="51"/>
      <c r="H236" s="46">
        <v>25</v>
      </c>
      <c r="I236" s="46">
        <f t="shared" si="31"/>
        <v>753.375</v>
      </c>
      <c r="J236" s="46">
        <f t="shared" si="32"/>
        <v>1863.7499999999998</v>
      </c>
      <c r="K236" s="44">
        <f t="shared" si="33"/>
        <v>288.75000000000006</v>
      </c>
      <c r="L236" s="46">
        <f t="shared" si="34"/>
        <v>798</v>
      </c>
      <c r="M236" s="46">
        <f t="shared" si="35"/>
        <v>1861.1250000000002</v>
      </c>
      <c r="N236" s="45"/>
      <c r="O236" s="46">
        <f t="shared" si="36"/>
        <v>5565</v>
      </c>
      <c r="P236" s="46">
        <f t="shared" si="37"/>
        <v>1576.375</v>
      </c>
      <c r="Q236" s="46">
        <f t="shared" si="38"/>
        <v>4013.625</v>
      </c>
      <c r="R236" s="46">
        <f t="shared" si="39"/>
        <v>24673.625</v>
      </c>
      <c r="S236" s="47">
        <v>111</v>
      </c>
    </row>
    <row r="237" spans="1:19" s="48" customFormat="1" ht="33.950000000000003" customHeight="1" x14ac:dyDescent="0.2">
      <c r="A237" s="102">
        <f t="shared" si="30"/>
        <v>233</v>
      </c>
      <c r="B237" s="49" t="s">
        <v>273</v>
      </c>
      <c r="C237" s="49" t="s">
        <v>47</v>
      </c>
      <c r="D237" s="49" t="s">
        <v>38</v>
      </c>
      <c r="E237" s="50" t="s">
        <v>295</v>
      </c>
      <c r="F237" s="39">
        <v>26250</v>
      </c>
      <c r="G237" s="51"/>
      <c r="H237" s="46">
        <v>25</v>
      </c>
      <c r="I237" s="46">
        <f t="shared" si="31"/>
        <v>753.375</v>
      </c>
      <c r="J237" s="46">
        <f t="shared" si="32"/>
        <v>1863.7499999999998</v>
      </c>
      <c r="K237" s="44">
        <f t="shared" si="33"/>
        <v>288.75000000000006</v>
      </c>
      <c r="L237" s="46">
        <f t="shared" si="34"/>
        <v>798</v>
      </c>
      <c r="M237" s="46">
        <f t="shared" si="35"/>
        <v>1861.1250000000002</v>
      </c>
      <c r="N237" s="45">
        <v>2380.2399999999998</v>
      </c>
      <c r="O237" s="46">
        <f t="shared" si="36"/>
        <v>7945.24</v>
      </c>
      <c r="P237" s="46">
        <f t="shared" si="37"/>
        <v>3956.6149999999998</v>
      </c>
      <c r="Q237" s="46">
        <f t="shared" si="38"/>
        <v>4013.625</v>
      </c>
      <c r="R237" s="46">
        <f t="shared" si="39"/>
        <v>22293.385000000002</v>
      </c>
      <c r="S237" s="47">
        <v>111</v>
      </c>
    </row>
    <row r="238" spans="1:19" s="48" customFormat="1" ht="33.950000000000003" customHeight="1" x14ac:dyDescent="0.2">
      <c r="A238" s="102">
        <f t="shared" si="30"/>
        <v>234</v>
      </c>
      <c r="B238" s="42" t="s">
        <v>62</v>
      </c>
      <c r="C238" s="49" t="s">
        <v>47</v>
      </c>
      <c r="D238" s="42" t="s">
        <v>64</v>
      </c>
      <c r="E238" s="43" t="s">
        <v>293</v>
      </c>
      <c r="F238" s="44">
        <v>23100</v>
      </c>
      <c r="G238" s="45"/>
      <c r="H238" s="46">
        <v>25</v>
      </c>
      <c r="I238" s="46">
        <f t="shared" si="31"/>
        <v>662.97</v>
      </c>
      <c r="J238" s="46">
        <f t="shared" si="32"/>
        <v>1640.1</v>
      </c>
      <c r="K238" s="44">
        <f t="shared" si="33"/>
        <v>254.10000000000002</v>
      </c>
      <c r="L238" s="46">
        <f t="shared" si="34"/>
        <v>702.24</v>
      </c>
      <c r="M238" s="46">
        <f t="shared" si="35"/>
        <v>1637.7900000000002</v>
      </c>
      <c r="N238" s="45"/>
      <c r="O238" s="46">
        <f t="shared" si="36"/>
        <v>4897.2</v>
      </c>
      <c r="P238" s="46">
        <f t="shared" si="37"/>
        <v>1390.21</v>
      </c>
      <c r="Q238" s="46">
        <f t="shared" si="38"/>
        <v>3531.99</v>
      </c>
      <c r="R238" s="46">
        <f t="shared" si="39"/>
        <v>21709.79</v>
      </c>
      <c r="S238" s="47">
        <v>111</v>
      </c>
    </row>
    <row r="239" spans="1:19" s="48" customFormat="1" ht="33.950000000000003" customHeight="1" x14ac:dyDescent="0.2">
      <c r="A239" s="102">
        <f t="shared" si="30"/>
        <v>235</v>
      </c>
      <c r="B239" s="49" t="s">
        <v>213</v>
      </c>
      <c r="C239" s="49" t="s">
        <v>214</v>
      </c>
      <c r="D239" s="49" t="s">
        <v>307</v>
      </c>
      <c r="E239" s="50" t="s">
        <v>293</v>
      </c>
      <c r="F239" s="39">
        <v>110000</v>
      </c>
      <c r="G239" s="51">
        <v>14160.09</v>
      </c>
      <c r="H239" s="46">
        <v>25</v>
      </c>
      <c r="I239" s="46">
        <f t="shared" si="31"/>
        <v>3157</v>
      </c>
      <c r="J239" s="46">
        <f t="shared" si="32"/>
        <v>7809.9999999999991</v>
      </c>
      <c r="K239" s="44">
        <f t="shared" si="33"/>
        <v>1210.0000000000002</v>
      </c>
      <c r="L239" s="46">
        <f t="shared" si="34"/>
        <v>3344</v>
      </c>
      <c r="M239" s="46">
        <f t="shared" si="35"/>
        <v>7799.0000000000009</v>
      </c>
      <c r="N239" s="45">
        <v>1190.1199999999999</v>
      </c>
      <c r="O239" s="46">
        <f t="shared" si="36"/>
        <v>24510.12</v>
      </c>
      <c r="P239" s="46">
        <f t="shared" si="37"/>
        <v>21876.21</v>
      </c>
      <c r="Q239" s="46">
        <f t="shared" si="38"/>
        <v>16819</v>
      </c>
      <c r="R239" s="46">
        <f t="shared" si="39"/>
        <v>88123.790000000008</v>
      </c>
      <c r="S239" s="47">
        <v>111</v>
      </c>
    </row>
    <row r="240" spans="1:19" s="48" customFormat="1" ht="33.950000000000003" customHeight="1" thickBot="1" x14ac:dyDescent="0.25">
      <c r="A240" s="102">
        <f t="shared" si="30"/>
        <v>236</v>
      </c>
      <c r="B240" s="49" t="s">
        <v>135</v>
      </c>
      <c r="C240" s="49" t="s">
        <v>297</v>
      </c>
      <c r="D240" s="49" t="s">
        <v>45</v>
      </c>
      <c r="E240" s="50" t="s">
        <v>295</v>
      </c>
      <c r="F240" s="39">
        <v>28800</v>
      </c>
      <c r="G240" s="51"/>
      <c r="H240" s="46">
        <v>25</v>
      </c>
      <c r="I240" s="46">
        <f t="shared" si="31"/>
        <v>826.56</v>
      </c>
      <c r="J240" s="46">
        <f t="shared" si="32"/>
        <v>2044.7999999999997</v>
      </c>
      <c r="K240" s="44">
        <f t="shared" si="33"/>
        <v>316.8</v>
      </c>
      <c r="L240" s="46">
        <f t="shared" si="34"/>
        <v>875.52</v>
      </c>
      <c r="M240" s="46">
        <f t="shared" si="35"/>
        <v>2041.92</v>
      </c>
      <c r="N240" s="45"/>
      <c r="O240" s="46">
        <f t="shared" si="36"/>
        <v>6105.6</v>
      </c>
      <c r="P240" s="46">
        <f t="shared" si="37"/>
        <v>1727.08</v>
      </c>
      <c r="Q240" s="46">
        <f t="shared" si="38"/>
        <v>4403.5200000000004</v>
      </c>
      <c r="R240" s="46">
        <f t="shared" si="39"/>
        <v>27072.92</v>
      </c>
      <c r="S240" s="47">
        <v>111</v>
      </c>
    </row>
    <row r="241" spans="1:115" s="4" customFormat="1" ht="33.950000000000003" customHeight="1" thickBot="1" x14ac:dyDescent="0.25">
      <c r="A241" s="38"/>
      <c r="B241" s="63"/>
      <c r="C241" s="63"/>
      <c r="D241" s="63"/>
      <c r="E241" s="64"/>
      <c r="F241" s="83">
        <f t="shared" ref="F241:R241" si="40">SUM(F5:F240)</f>
        <v>8627563.5</v>
      </c>
      <c r="G241" s="80">
        <f t="shared" si="40"/>
        <v>323978.12999999983</v>
      </c>
      <c r="H241" s="81">
        <f t="shared" si="40"/>
        <v>5900</v>
      </c>
      <c r="I241" s="81">
        <f t="shared" si="40"/>
        <v>247611.07244999969</v>
      </c>
      <c r="J241" s="81">
        <f t="shared" si="40"/>
        <v>612557.00849999965</v>
      </c>
      <c r="K241" s="82">
        <f t="shared" si="40"/>
        <v>94903.198500000028</v>
      </c>
      <c r="L241" s="81">
        <f t="shared" si="40"/>
        <v>259232.46039999995</v>
      </c>
      <c r="M241" s="81">
        <f t="shared" si="40"/>
        <v>611694.25214999984</v>
      </c>
      <c r="N241" s="36">
        <f t="shared" si="40"/>
        <v>78475.920000000013</v>
      </c>
      <c r="O241" s="37">
        <f t="shared" si="40"/>
        <v>1904473.912</v>
      </c>
      <c r="P241" s="37">
        <f t="shared" si="40"/>
        <v>915197.58284999931</v>
      </c>
      <c r="Q241" s="37">
        <f t="shared" si="40"/>
        <v>1319154.4591500021</v>
      </c>
      <c r="R241" s="37">
        <f t="shared" si="40"/>
        <v>7712365.917149988</v>
      </c>
      <c r="S241" s="65"/>
    </row>
    <row r="242" spans="1:115" s="12" customFormat="1" ht="16.5" customHeight="1" x14ac:dyDescent="0.2">
      <c r="A242" s="7"/>
      <c r="B242" s="7"/>
      <c r="C242" s="7"/>
      <c r="D242" s="7"/>
      <c r="E242" s="7"/>
      <c r="F242" s="71"/>
      <c r="G242" s="78"/>
      <c r="H242" s="7"/>
      <c r="I242" s="79"/>
      <c r="J242" s="9"/>
      <c r="K242" s="10"/>
      <c r="L242" s="79"/>
      <c r="M242" s="7"/>
      <c r="N242" s="8"/>
      <c r="O242" s="9"/>
      <c r="P242" s="9"/>
      <c r="Q242" s="9"/>
      <c r="R242" s="9"/>
      <c r="S242" s="11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</row>
    <row r="243" spans="1:115" s="6" customFormat="1" ht="24" customHeight="1" x14ac:dyDescent="0.2">
      <c r="A243" s="7" t="s">
        <v>3</v>
      </c>
      <c r="B243" s="13"/>
      <c r="C243" s="13"/>
      <c r="F243" s="72"/>
      <c r="G243" s="34"/>
      <c r="H243" s="14"/>
      <c r="I243" s="73"/>
      <c r="J243" s="5"/>
      <c r="K243" s="14"/>
      <c r="L243" s="34"/>
      <c r="M243" s="13"/>
      <c r="N243" s="14"/>
      <c r="O243" s="40"/>
      <c r="P243" s="14"/>
      <c r="Q243" s="14"/>
      <c r="R243" s="1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</row>
    <row r="244" spans="1:115" s="6" customFormat="1" ht="24" customHeight="1" x14ac:dyDescent="0.2">
      <c r="A244" s="6" t="s">
        <v>16</v>
      </c>
      <c r="B244" s="13"/>
      <c r="C244" s="13"/>
      <c r="F244" s="34"/>
      <c r="G244" s="35"/>
      <c r="I244" s="73"/>
      <c r="J244" s="14"/>
      <c r="L244" s="73"/>
      <c r="M244" s="14"/>
      <c r="N244" s="15"/>
      <c r="O244" s="40"/>
      <c r="P244" s="14"/>
      <c r="Q244" s="14"/>
      <c r="R244" s="14"/>
      <c r="S244" s="15"/>
    </row>
    <row r="245" spans="1:115" s="6" customFormat="1" ht="24" customHeight="1" x14ac:dyDescent="0.2">
      <c r="A245" s="6" t="s">
        <v>18</v>
      </c>
      <c r="B245" s="13"/>
      <c r="C245" s="13"/>
      <c r="F245" s="34"/>
      <c r="G245" s="35"/>
      <c r="I245" s="73"/>
      <c r="J245" s="14"/>
      <c r="L245" s="73"/>
      <c r="M245" s="14"/>
      <c r="N245" s="15"/>
      <c r="O245" s="40"/>
      <c r="P245" s="14"/>
      <c r="Q245" s="14"/>
      <c r="R245" s="14"/>
      <c r="S245" s="15"/>
    </row>
    <row r="246" spans="1:115" s="6" customFormat="1" ht="24" customHeight="1" x14ac:dyDescent="0.2">
      <c r="A246" s="6" t="s">
        <v>17</v>
      </c>
      <c r="B246" s="13"/>
      <c r="C246" s="13"/>
      <c r="F246" s="73"/>
      <c r="G246" s="35"/>
      <c r="I246" s="73"/>
      <c r="J246" s="14"/>
      <c r="L246" s="73"/>
      <c r="M246" s="14"/>
      <c r="N246" s="15"/>
      <c r="O246" s="40"/>
      <c r="P246" s="14"/>
      <c r="Q246" s="14"/>
      <c r="R246" s="14"/>
      <c r="S246" s="15"/>
    </row>
    <row r="247" spans="1:115" s="6" customFormat="1" ht="24" customHeight="1" x14ac:dyDescent="0.2">
      <c r="A247" s="6" t="s">
        <v>19</v>
      </c>
      <c r="B247" s="13"/>
      <c r="C247" s="13"/>
      <c r="F247" s="34"/>
      <c r="G247" s="35"/>
      <c r="I247" s="73"/>
      <c r="J247" s="14"/>
      <c r="L247" s="73"/>
      <c r="M247" s="14"/>
      <c r="N247" s="15"/>
      <c r="O247" s="40"/>
      <c r="P247" s="14"/>
      <c r="Q247" s="14"/>
      <c r="R247" s="14"/>
      <c r="S247" s="15"/>
    </row>
    <row r="248" spans="1:115" s="6" customFormat="1" ht="24" customHeight="1" x14ac:dyDescent="0.2">
      <c r="A248" s="132" t="s">
        <v>27</v>
      </c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73"/>
      <c r="M248" s="14"/>
      <c r="N248" s="15"/>
      <c r="O248" s="14"/>
      <c r="P248" s="14"/>
      <c r="Q248" s="14"/>
      <c r="R248" s="14"/>
      <c r="S248" s="15"/>
    </row>
    <row r="249" spans="1:115" s="6" customFormat="1" ht="24" customHeight="1" x14ac:dyDescent="0.2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76"/>
      <c r="M249" s="14"/>
      <c r="N249" s="15"/>
      <c r="O249" s="14"/>
      <c r="P249" s="14"/>
      <c r="Q249" s="14"/>
      <c r="R249" s="14"/>
      <c r="S249" s="15"/>
    </row>
    <row r="250" spans="1:115" s="6" customFormat="1" ht="24" customHeight="1" x14ac:dyDescent="0.2">
      <c r="A250" s="33"/>
      <c r="B250" s="33"/>
      <c r="C250" s="33"/>
      <c r="D250" s="33"/>
      <c r="E250" s="33"/>
      <c r="F250" s="74"/>
      <c r="G250" s="74"/>
      <c r="H250" s="33"/>
      <c r="I250" s="77"/>
      <c r="J250" s="33"/>
      <c r="K250" s="33"/>
      <c r="L250" s="76"/>
      <c r="M250" s="14"/>
      <c r="N250" s="15"/>
      <c r="O250" s="14"/>
      <c r="P250" s="14"/>
      <c r="Q250" s="14"/>
      <c r="R250" s="14"/>
      <c r="S250" s="15"/>
    </row>
    <row r="251" spans="1:115" s="6" customFormat="1" ht="24" customHeight="1" x14ac:dyDescent="0.2">
      <c r="A251" s="33"/>
      <c r="B251" s="33"/>
      <c r="C251" s="33"/>
      <c r="D251" s="33"/>
      <c r="E251" s="33"/>
      <c r="F251" s="74"/>
      <c r="G251" s="74"/>
      <c r="H251" s="33"/>
      <c r="I251" s="77"/>
      <c r="J251" s="33"/>
      <c r="K251" s="33"/>
      <c r="L251" s="76"/>
      <c r="M251" s="14"/>
      <c r="N251" s="15"/>
      <c r="O251" s="14"/>
      <c r="P251" s="14"/>
      <c r="Q251" s="14"/>
      <c r="R251" s="14"/>
      <c r="S251" s="15"/>
    </row>
    <row r="252" spans="1:115" s="6" customFormat="1" ht="24" customHeight="1" x14ac:dyDescent="0.2">
      <c r="A252" s="33"/>
      <c r="B252" s="33"/>
      <c r="C252" s="33"/>
      <c r="D252" s="33"/>
      <c r="E252" s="33"/>
      <c r="F252" s="74"/>
      <c r="G252" s="74"/>
      <c r="H252" s="33"/>
      <c r="I252" s="77"/>
      <c r="J252" s="33"/>
      <c r="K252" s="33"/>
      <c r="L252" s="76"/>
      <c r="M252" s="14"/>
      <c r="N252" s="15"/>
      <c r="O252" s="14"/>
      <c r="P252" s="14"/>
      <c r="Q252" s="14"/>
      <c r="R252" s="14"/>
      <c r="S252" s="15"/>
    </row>
    <row r="253" spans="1:115" s="6" customFormat="1" ht="24" customHeight="1" x14ac:dyDescent="0.2">
      <c r="A253" s="33"/>
      <c r="B253" s="33"/>
      <c r="C253" s="33"/>
      <c r="D253" s="33"/>
      <c r="E253" s="33"/>
      <c r="F253" s="74"/>
      <c r="G253" s="74"/>
      <c r="H253" s="33"/>
      <c r="I253" s="77"/>
      <c r="J253" s="33"/>
      <c r="K253" s="33"/>
      <c r="L253" s="76"/>
      <c r="M253" s="14"/>
      <c r="N253" s="15"/>
      <c r="O253" s="14"/>
      <c r="P253" s="14"/>
      <c r="Q253" s="14"/>
      <c r="R253" s="14"/>
      <c r="S253" s="15"/>
    </row>
    <row r="254" spans="1:115" s="6" customFormat="1" ht="24" customHeight="1" x14ac:dyDescent="0.2">
      <c r="A254" s="33"/>
      <c r="B254" s="33"/>
      <c r="C254" s="33"/>
      <c r="D254" s="33"/>
      <c r="E254" s="33"/>
      <c r="F254" s="74"/>
      <c r="G254" s="74"/>
      <c r="H254" s="33"/>
      <c r="I254" s="77"/>
      <c r="J254" s="33"/>
      <c r="K254" s="33"/>
      <c r="L254" s="76"/>
      <c r="M254" s="14"/>
      <c r="N254" s="15"/>
      <c r="O254" s="14"/>
      <c r="P254" s="14"/>
      <c r="Q254" s="14"/>
      <c r="R254" s="14"/>
      <c r="S254" s="15"/>
    </row>
    <row r="255" spans="1:115" s="6" customFormat="1" ht="24" customHeight="1" x14ac:dyDescent="0.2">
      <c r="A255" s="33"/>
      <c r="B255" s="33"/>
      <c r="C255" s="33"/>
      <c r="D255" s="33"/>
      <c r="E255" s="33"/>
      <c r="F255" s="74"/>
      <c r="G255" s="74"/>
      <c r="H255" s="33"/>
      <c r="I255" s="77"/>
      <c r="J255" s="33"/>
      <c r="K255" s="33"/>
      <c r="L255" s="76"/>
      <c r="M255" s="14"/>
      <c r="N255" s="15"/>
      <c r="O255" s="14"/>
      <c r="P255" s="14"/>
      <c r="Q255" s="14"/>
      <c r="R255" s="14"/>
      <c r="S255" s="15"/>
    </row>
    <row r="256" spans="1:115" s="6" customFormat="1" ht="24" customHeight="1" x14ac:dyDescent="0.2">
      <c r="A256" s="33"/>
      <c r="B256" s="33"/>
      <c r="C256" s="33"/>
      <c r="D256" s="33"/>
      <c r="E256" s="33"/>
      <c r="F256" s="74"/>
      <c r="G256" s="74"/>
      <c r="H256" s="33"/>
      <c r="I256" s="77"/>
      <c r="J256" s="33"/>
      <c r="K256" s="33"/>
      <c r="L256" s="76"/>
      <c r="M256" s="14"/>
      <c r="N256" s="15"/>
      <c r="O256" s="14"/>
      <c r="P256" s="14"/>
      <c r="Q256" s="14"/>
      <c r="R256" s="14"/>
      <c r="S256" s="15"/>
    </row>
    <row r="257" spans="1:19" s="6" customFormat="1" ht="24" customHeight="1" x14ac:dyDescent="0.2">
      <c r="A257" s="33"/>
      <c r="B257" s="33"/>
      <c r="C257" s="33"/>
      <c r="D257" s="33"/>
      <c r="E257" s="33"/>
      <c r="F257" s="74"/>
      <c r="G257" s="74"/>
      <c r="H257" s="33"/>
      <c r="I257" s="77"/>
      <c r="J257" s="33"/>
      <c r="K257" s="33"/>
      <c r="L257" s="76"/>
      <c r="M257" s="14"/>
      <c r="N257" s="15"/>
      <c r="O257" s="14"/>
      <c r="P257" s="14"/>
      <c r="Q257" s="14"/>
      <c r="R257" s="14"/>
      <c r="S257" s="15"/>
    </row>
    <row r="258" spans="1:19" s="6" customFormat="1" ht="24" customHeight="1" x14ac:dyDescent="0.2">
      <c r="A258" s="33"/>
      <c r="B258" s="33"/>
      <c r="C258" s="33"/>
      <c r="D258" s="33"/>
      <c r="E258" s="33"/>
      <c r="F258" s="74"/>
      <c r="G258" s="74"/>
      <c r="H258" s="33"/>
      <c r="I258" s="77"/>
      <c r="J258" s="33"/>
      <c r="K258" s="33"/>
      <c r="L258" s="76"/>
      <c r="M258" s="14"/>
      <c r="N258" s="15"/>
      <c r="O258" s="14"/>
      <c r="P258" s="14"/>
      <c r="Q258" s="14"/>
      <c r="R258" s="14"/>
      <c r="S258" s="15"/>
    </row>
    <row r="259" spans="1:19" s="6" customFormat="1" ht="24" customHeight="1" x14ac:dyDescent="0.2">
      <c r="A259" s="33"/>
      <c r="B259" s="33"/>
      <c r="C259" s="33"/>
      <c r="D259" s="33"/>
      <c r="E259" s="33"/>
      <c r="F259" s="74"/>
      <c r="G259" s="74"/>
      <c r="H259" s="33"/>
      <c r="I259" s="77"/>
      <c r="J259" s="33"/>
      <c r="K259" s="33"/>
      <c r="L259" s="76"/>
      <c r="M259" s="14"/>
      <c r="N259" s="15"/>
      <c r="O259" s="14"/>
      <c r="P259" s="14"/>
      <c r="Q259" s="14"/>
      <c r="R259" s="14"/>
      <c r="S259" s="15"/>
    </row>
    <row r="260" spans="1:19" s="6" customFormat="1" ht="24" customHeight="1" x14ac:dyDescent="0.2">
      <c r="A260" s="33"/>
      <c r="B260" s="33"/>
      <c r="C260" s="33"/>
      <c r="D260" s="33"/>
      <c r="E260" s="33"/>
      <c r="F260" s="74"/>
      <c r="G260" s="74"/>
      <c r="H260" s="33"/>
      <c r="I260" s="77"/>
      <c r="J260" s="33"/>
      <c r="K260" s="33"/>
      <c r="L260" s="76"/>
      <c r="M260" s="14"/>
      <c r="N260" s="15"/>
      <c r="O260" s="14"/>
      <c r="P260" s="14"/>
      <c r="Q260" s="14"/>
      <c r="R260" s="14"/>
      <c r="S260" s="15"/>
    </row>
    <row r="261" spans="1:19" s="6" customFormat="1" ht="24" customHeight="1" x14ac:dyDescent="0.2">
      <c r="A261" s="33"/>
      <c r="B261" s="33"/>
      <c r="C261" s="33"/>
      <c r="D261" s="33"/>
      <c r="E261" s="33"/>
      <c r="F261" s="74"/>
      <c r="G261" s="74"/>
      <c r="H261" s="33"/>
      <c r="I261" s="77"/>
      <c r="J261" s="33"/>
      <c r="K261" s="33"/>
      <c r="L261" s="76"/>
      <c r="M261" s="14"/>
      <c r="N261" s="15"/>
      <c r="O261" s="14"/>
      <c r="P261" s="14"/>
      <c r="Q261" s="14"/>
      <c r="R261" s="14"/>
      <c r="S261" s="15"/>
    </row>
    <row r="262" spans="1:19" s="6" customFormat="1" ht="24" customHeight="1" x14ac:dyDescent="0.2">
      <c r="A262" s="33"/>
      <c r="B262" s="33"/>
      <c r="C262" s="33"/>
      <c r="D262" s="33"/>
      <c r="E262" s="33"/>
      <c r="F262" s="74"/>
      <c r="G262" s="74"/>
      <c r="H262" s="33"/>
      <c r="I262" s="77"/>
      <c r="J262" s="33"/>
      <c r="K262" s="33"/>
      <c r="L262" s="76"/>
      <c r="M262" s="14"/>
      <c r="N262" s="15"/>
      <c r="O262" s="14"/>
      <c r="P262" s="14"/>
      <c r="Q262" s="14"/>
      <c r="R262" s="14"/>
      <c r="S262" s="15"/>
    </row>
    <row r="263" spans="1:19" s="34" customFormat="1" ht="24" customHeight="1" x14ac:dyDescent="0.2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3"/>
      <c r="M263" s="73"/>
      <c r="N263" s="129"/>
      <c r="O263" s="73"/>
      <c r="P263" s="73"/>
      <c r="Q263" s="73"/>
      <c r="R263" s="73"/>
      <c r="S263" s="129"/>
    </row>
    <row r="264" spans="1:19" s="34" customFormat="1" ht="24" customHeight="1" x14ac:dyDescent="0.2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3"/>
      <c r="M264" s="73"/>
      <c r="N264" s="129"/>
      <c r="O264" s="73"/>
      <c r="P264" s="73"/>
      <c r="Q264" s="73"/>
      <c r="R264" s="73"/>
      <c r="S264" s="129"/>
    </row>
    <row r="265" spans="1:19" s="34" customFormat="1" ht="23.25" customHeight="1" x14ac:dyDescent="0.2">
      <c r="B265" s="35"/>
      <c r="C265" s="35"/>
      <c r="G265" s="35"/>
      <c r="I265" s="73"/>
      <c r="J265" s="73"/>
      <c r="L265" s="73"/>
      <c r="M265" s="73"/>
      <c r="N265" s="129"/>
      <c r="O265" s="73"/>
      <c r="P265" s="73"/>
      <c r="Q265" s="73"/>
      <c r="R265" s="73"/>
      <c r="S265" s="129"/>
    </row>
    <row r="266" spans="1:19" s="34" customFormat="1" ht="24" customHeight="1" x14ac:dyDescent="0.2">
      <c r="B266" s="35"/>
      <c r="C266" s="35"/>
      <c r="G266" s="35"/>
      <c r="I266" s="73"/>
      <c r="J266" s="73"/>
      <c r="L266" s="73"/>
      <c r="M266" s="73"/>
      <c r="N266" s="129"/>
      <c r="O266" s="73"/>
      <c r="P266" s="73"/>
      <c r="Q266" s="73"/>
      <c r="R266" s="73"/>
      <c r="S266" s="129"/>
    </row>
    <row r="267" spans="1:19" s="34" customFormat="1" ht="24" customHeight="1" x14ac:dyDescent="0.2">
      <c r="A267" s="78"/>
      <c r="B267" s="35"/>
      <c r="C267" s="35"/>
      <c r="G267" s="35"/>
      <c r="I267" s="73"/>
      <c r="J267" s="73"/>
      <c r="L267" s="73"/>
      <c r="N267" s="35"/>
      <c r="O267" s="73"/>
      <c r="P267" s="73"/>
      <c r="Q267" s="73"/>
      <c r="R267" s="73"/>
      <c r="S267" s="129"/>
    </row>
    <row r="268" spans="1:19" s="34" customFormat="1" x14ac:dyDescent="0.2">
      <c r="G268" s="35"/>
      <c r="N268" s="35"/>
      <c r="S268" s="35"/>
    </row>
    <row r="269" spans="1:19" s="34" customFormat="1" x14ac:dyDescent="0.2">
      <c r="G269" s="35"/>
      <c r="N269" s="35"/>
      <c r="S269" s="35"/>
    </row>
    <row r="270" spans="1:19" s="34" customFormat="1" ht="15.75" x14ac:dyDescent="0.2">
      <c r="E270" s="70"/>
      <c r="G270" s="35"/>
      <c r="N270" s="35"/>
      <c r="S270" s="35"/>
    </row>
    <row r="271" spans="1:19" s="34" customFormat="1" x14ac:dyDescent="0.2">
      <c r="G271" s="35"/>
      <c r="N271" s="35"/>
      <c r="S271" s="35"/>
    </row>
    <row r="272" spans="1:19" s="34" customFormat="1" x14ac:dyDescent="0.2">
      <c r="G272" s="35"/>
      <c r="N272" s="35"/>
      <c r="S272" s="35"/>
    </row>
    <row r="273" spans="7:19" s="34" customFormat="1" x14ac:dyDescent="0.2">
      <c r="G273" s="35"/>
      <c r="N273" s="35"/>
      <c r="S273" s="35"/>
    </row>
    <row r="274" spans="7:19" s="34" customFormat="1" x14ac:dyDescent="0.2">
      <c r="G274" s="35"/>
      <c r="N274" s="35"/>
      <c r="S274" s="35"/>
    </row>
    <row r="275" spans="7:19" s="34" customFormat="1" x14ac:dyDescent="0.2">
      <c r="G275" s="35"/>
      <c r="N275" s="35"/>
      <c r="S275" s="35"/>
    </row>
    <row r="276" spans="7:19" s="34" customFormat="1" hidden="1" x14ac:dyDescent="0.2">
      <c r="G276" s="35"/>
      <c r="N276" s="35"/>
      <c r="S276" s="35"/>
    </row>
    <row r="277" spans="7:19" s="34" customFormat="1" x14ac:dyDescent="0.2">
      <c r="G277" s="35"/>
      <c r="N277" s="35"/>
      <c r="S277" s="35"/>
    </row>
    <row r="278" spans="7:19" s="34" customFormat="1" x14ac:dyDescent="0.2">
      <c r="G278" s="35"/>
      <c r="N278" s="35"/>
      <c r="S278" s="35"/>
    </row>
    <row r="279" spans="7:19" s="34" customFormat="1" x14ac:dyDescent="0.2">
      <c r="G279" s="35"/>
      <c r="N279" s="35"/>
      <c r="S279" s="35"/>
    </row>
    <row r="280" spans="7:19" s="34" customFormat="1" x14ac:dyDescent="0.2">
      <c r="G280" s="35"/>
      <c r="N280" s="35"/>
      <c r="S280" s="35"/>
    </row>
    <row r="281" spans="7:19" s="34" customFormat="1" x14ac:dyDescent="0.2">
      <c r="G281" s="35"/>
      <c r="N281" s="35"/>
      <c r="S281" s="35"/>
    </row>
    <row r="282" spans="7:19" s="34" customFormat="1" x14ac:dyDescent="0.2">
      <c r="G282" s="35"/>
      <c r="N282" s="35"/>
      <c r="S282" s="35"/>
    </row>
    <row r="283" spans="7:19" s="34" customFormat="1" x14ac:dyDescent="0.2">
      <c r="G283" s="35"/>
      <c r="N283" s="35"/>
      <c r="S283" s="35"/>
    </row>
    <row r="284" spans="7:19" s="34" customFormat="1" x14ac:dyDescent="0.2">
      <c r="G284" s="35"/>
      <c r="N284" s="35"/>
      <c r="S284" s="35"/>
    </row>
    <row r="285" spans="7:19" s="34" customFormat="1" x14ac:dyDescent="0.2">
      <c r="G285" s="35"/>
      <c r="N285" s="35"/>
      <c r="S285" s="35"/>
    </row>
    <row r="286" spans="7:19" s="34" customFormat="1" x14ac:dyDescent="0.2">
      <c r="G286" s="35"/>
      <c r="N286" s="35"/>
      <c r="S286" s="35"/>
    </row>
    <row r="287" spans="7:19" s="34" customFormat="1" x14ac:dyDescent="0.2">
      <c r="G287" s="35"/>
      <c r="N287" s="35"/>
      <c r="S287" s="35"/>
    </row>
    <row r="288" spans="7:19" s="34" customFormat="1" x14ac:dyDescent="0.2">
      <c r="G288" s="35"/>
      <c r="N288" s="35"/>
      <c r="S288" s="35"/>
    </row>
    <row r="289" spans="7:19" s="34" customFormat="1" x14ac:dyDescent="0.2">
      <c r="G289" s="35"/>
      <c r="N289" s="35"/>
      <c r="S289" s="35"/>
    </row>
    <row r="290" spans="7:19" s="34" customFormat="1" x14ac:dyDescent="0.2">
      <c r="G290" s="35"/>
      <c r="N290" s="35"/>
      <c r="S290" s="35"/>
    </row>
    <row r="291" spans="7:19" s="34" customFormat="1" x14ac:dyDescent="0.2">
      <c r="G291" s="35"/>
      <c r="N291" s="35"/>
      <c r="S291" s="35"/>
    </row>
    <row r="292" spans="7:19" s="34" customFormat="1" x14ac:dyDescent="0.2">
      <c r="G292" s="35"/>
      <c r="N292" s="35"/>
      <c r="S292" s="35"/>
    </row>
    <row r="293" spans="7:19" s="34" customFormat="1" x14ac:dyDescent="0.2">
      <c r="G293" s="35"/>
      <c r="N293" s="35"/>
      <c r="S293" s="35"/>
    </row>
    <row r="294" spans="7:19" s="34" customFormat="1" x14ac:dyDescent="0.2">
      <c r="G294" s="35"/>
      <c r="N294" s="35"/>
      <c r="S294" s="35"/>
    </row>
    <row r="295" spans="7:19" s="34" customFormat="1" x14ac:dyDescent="0.2">
      <c r="G295" s="35"/>
      <c r="N295" s="35"/>
      <c r="S295" s="35"/>
    </row>
    <row r="296" spans="7:19" s="34" customFormat="1" x14ac:dyDescent="0.2">
      <c r="G296" s="35"/>
      <c r="N296" s="35"/>
      <c r="S296" s="35"/>
    </row>
    <row r="297" spans="7:19" s="34" customFormat="1" x14ac:dyDescent="0.2">
      <c r="G297" s="35"/>
      <c r="N297" s="35"/>
      <c r="S297" s="35"/>
    </row>
    <row r="298" spans="7:19" s="34" customFormat="1" x14ac:dyDescent="0.2">
      <c r="G298" s="35"/>
      <c r="N298" s="35"/>
      <c r="S298" s="35"/>
    </row>
    <row r="299" spans="7:19" s="34" customFormat="1" x14ac:dyDescent="0.2">
      <c r="G299" s="35"/>
      <c r="N299" s="35"/>
      <c r="S299" s="35"/>
    </row>
    <row r="300" spans="7:19" s="34" customFormat="1" x14ac:dyDescent="0.2">
      <c r="G300" s="35"/>
      <c r="N300" s="35"/>
      <c r="S300" s="35"/>
    </row>
    <row r="301" spans="7:19" s="34" customFormat="1" x14ac:dyDescent="0.2">
      <c r="G301" s="35"/>
      <c r="N301" s="35"/>
      <c r="S301" s="35"/>
    </row>
    <row r="302" spans="7:19" s="34" customFormat="1" x14ac:dyDescent="0.2">
      <c r="G302" s="35"/>
      <c r="N302" s="35"/>
      <c r="S302" s="35"/>
    </row>
    <row r="303" spans="7:19" s="34" customFormat="1" x14ac:dyDescent="0.2">
      <c r="G303" s="35"/>
      <c r="N303" s="35"/>
      <c r="S303" s="35"/>
    </row>
    <row r="304" spans="7:19" s="34" customFormat="1" x14ac:dyDescent="0.2">
      <c r="G304" s="35"/>
      <c r="N304" s="35"/>
      <c r="S304" s="35"/>
    </row>
    <row r="305" spans="7:19" s="34" customFormat="1" x14ac:dyDescent="0.2">
      <c r="G305" s="35"/>
      <c r="N305" s="35"/>
      <c r="S305" s="35"/>
    </row>
    <row r="306" spans="7:19" s="34" customFormat="1" x14ac:dyDescent="0.2">
      <c r="G306" s="35"/>
      <c r="N306" s="35"/>
      <c r="S306" s="35"/>
    </row>
    <row r="307" spans="7:19" s="34" customFormat="1" x14ac:dyDescent="0.2">
      <c r="G307" s="35"/>
      <c r="N307" s="35"/>
      <c r="S307" s="35"/>
    </row>
    <row r="308" spans="7:19" s="34" customFormat="1" x14ac:dyDescent="0.2">
      <c r="G308" s="35"/>
      <c r="N308" s="35"/>
      <c r="S308" s="35"/>
    </row>
    <row r="309" spans="7:19" s="34" customFormat="1" x14ac:dyDescent="0.2">
      <c r="G309" s="35"/>
      <c r="N309" s="35"/>
      <c r="S309" s="35"/>
    </row>
    <row r="310" spans="7:19" s="34" customFormat="1" x14ac:dyDescent="0.2">
      <c r="G310" s="35"/>
      <c r="N310" s="35"/>
      <c r="S310" s="35"/>
    </row>
    <row r="311" spans="7:19" s="34" customFormat="1" x14ac:dyDescent="0.2">
      <c r="G311" s="35"/>
      <c r="N311" s="35"/>
      <c r="S311" s="35"/>
    </row>
    <row r="312" spans="7:19" s="34" customFormat="1" x14ac:dyDescent="0.2">
      <c r="G312" s="35"/>
      <c r="N312" s="35"/>
      <c r="S312" s="35"/>
    </row>
    <row r="313" spans="7:19" s="34" customFormat="1" x14ac:dyDescent="0.2">
      <c r="G313" s="35"/>
      <c r="N313" s="35"/>
      <c r="S313" s="35"/>
    </row>
    <row r="314" spans="7:19" s="34" customFormat="1" x14ac:dyDescent="0.2">
      <c r="G314" s="35"/>
      <c r="N314" s="35"/>
      <c r="S314" s="35"/>
    </row>
    <row r="315" spans="7:19" s="34" customFormat="1" x14ac:dyDescent="0.2">
      <c r="G315" s="35"/>
      <c r="N315" s="35"/>
      <c r="S315" s="35"/>
    </row>
    <row r="316" spans="7:19" s="34" customFormat="1" x14ac:dyDescent="0.2">
      <c r="G316" s="35"/>
      <c r="N316" s="35"/>
      <c r="S316" s="35"/>
    </row>
    <row r="317" spans="7:19" s="34" customFormat="1" x14ac:dyDescent="0.2">
      <c r="G317" s="35"/>
      <c r="N317" s="35"/>
      <c r="S317" s="35"/>
    </row>
    <row r="318" spans="7:19" s="34" customFormat="1" x14ac:dyDescent="0.2">
      <c r="G318" s="35"/>
      <c r="N318" s="35"/>
      <c r="S318" s="35"/>
    </row>
    <row r="319" spans="7:19" s="34" customFormat="1" x14ac:dyDescent="0.2">
      <c r="G319" s="35"/>
      <c r="N319" s="35"/>
      <c r="S319" s="35"/>
    </row>
    <row r="320" spans="7:19" s="34" customFormat="1" x14ac:dyDescent="0.2">
      <c r="G320" s="35"/>
      <c r="N320" s="35"/>
      <c r="S320" s="35"/>
    </row>
    <row r="321" spans="7:19" s="34" customFormat="1" x14ac:dyDescent="0.2">
      <c r="G321" s="35"/>
      <c r="N321" s="35"/>
      <c r="S321" s="35"/>
    </row>
    <row r="322" spans="7:19" s="34" customFormat="1" x14ac:dyDescent="0.2">
      <c r="G322" s="35"/>
      <c r="N322" s="35"/>
      <c r="S322" s="35"/>
    </row>
    <row r="323" spans="7:19" s="34" customFormat="1" x14ac:dyDescent="0.2">
      <c r="G323" s="35"/>
      <c r="N323" s="35"/>
      <c r="S323" s="35"/>
    </row>
    <row r="324" spans="7:19" s="34" customFormat="1" x14ac:dyDescent="0.2">
      <c r="G324" s="35"/>
      <c r="N324" s="35"/>
      <c r="S324" s="35"/>
    </row>
    <row r="325" spans="7:19" s="34" customFormat="1" x14ac:dyDescent="0.2">
      <c r="G325" s="35"/>
      <c r="N325" s="35"/>
      <c r="S325" s="35"/>
    </row>
    <row r="326" spans="7:19" s="34" customFormat="1" x14ac:dyDescent="0.2">
      <c r="G326" s="35"/>
      <c r="N326" s="35"/>
      <c r="S326" s="35"/>
    </row>
    <row r="327" spans="7:19" s="34" customFormat="1" x14ac:dyDescent="0.2">
      <c r="G327" s="35"/>
      <c r="N327" s="35"/>
      <c r="S327" s="35"/>
    </row>
    <row r="328" spans="7:19" s="34" customFormat="1" x14ac:dyDescent="0.2">
      <c r="G328" s="35"/>
      <c r="N328" s="35"/>
      <c r="S328" s="35"/>
    </row>
    <row r="329" spans="7:19" s="34" customFormat="1" x14ac:dyDescent="0.2">
      <c r="G329" s="35"/>
      <c r="N329" s="35"/>
      <c r="S329" s="35"/>
    </row>
    <row r="330" spans="7:19" s="34" customFormat="1" x14ac:dyDescent="0.2">
      <c r="G330" s="35"/>
      <c r="N330" s="35"/>
      <c r="S330" s="35"/>
    </row>
    <row r="331" spans="7:19" s="34" customFormat="1" x14ac:dyDescent="0.2">
      <c r="G331" s="35"/>
      <c r="N331" s="35"/>
      <c r="S331" s="35"/>
    </row>
    <row r="332" spans="7:19" s="34" customFormat="1" x14ac:dyDescent="0.2">
      <c r="G332" s="35"/>
      <c r="N332" s="35"/>
      <c r="S332" s="35"/>
    </row>
    <row r="333" spans="7:19" s="34" customFormat="1" x14ac:dyDescent="0.2">
      <c r="G333" s="35"/>
      <c r="N333" s="35"/>
      <c r="S333" s="35"/>
    </row>
    <row r="334" spans="7:19" s="34" customFormat="1" x14ac:dyDescent="0.2">
      <c r="G334" s="35"/>
      <c r="N334" s="35"/>
      <c r="S334" s="35"/>
    </row>
    <row r="335" spans="7:19" s="34" customFormat="1" x14ac:dyDescent="0.2">
      <c r="G335" s="35"/>
      <c r="N335" s="35"/>
      <c r="S335" s="35"/>
    </row>
    <row r="336" spans="7:19" s="34" customFormat="1" x14ac:dyDescent="0.2">
      <c r="G336" s="35"/>
      <c r="N336" s="35"/>
      <c r="S336" s="35"/>
    </row>
    <row r="337" spans="7:19" s="34" customFormat="1" x14ac:dyDescent="0.2">
      <c r="G337" s="35"/>
      <c r="N337" s="35"/>
      <c r="S337" s="35"/>
    </row>
    <row r="338" spans="7:19" s="34" customFormat="1" x14ac:dyDescent="0.2">
      <c r="G338" s="35"/>
      <c r="N338" s="35"/>
      <c r="S338" s="35"/>
    </row>
    <row r="339" spans="7:19" s="34" customFormat="1" x14ac:dyDescent="0.2">
      <c r="G339" s="35"/>
      <c r="N339" s="35"/>
      <c r="S339" s="35"/>
    </row>
    <row r="340" spans="7:19" s="34" customFormat="1" x14ac:dyDescent="0.2">
      <c r="G340" s="35"/>
      <c r="N340" s="35"/>
      <c r="S340" s="35"/>
    </row>
    <row r="341" spans="7:19" s="34" customFormat="1" x14ac:dyDescent="0.2">
      <c r="G341" s="35"/>
      <c r="N341" s="35"/>
      <c r="S341" s="35"/>
    </row>
    <row r="342" spans="7:19" s="34" customFormat="1" x14ac:dyDescent="0.2">
      <c r="G342" s="35"/>
      <c r="N342" s="35"/>
      <c r="S342" s="35"/>
    </row>
    <row r="343" spans="7:19" s="34" customFormat="1" x14ac:dyDescent="0.2">
      <c r="G343" s="35"/>
      <c r="N343" s="35"/>
      <c r="S343" s="35"/>
    </row>
    <row r="344" spans="7:19" s="34" customFormat="1" x14ac:dyDescent="0.2">
      <c r="G344" s="35"/>
      <c r="N344" s="35"/>
      <c r="S344" s="35"/>
    </row>
    <row r="345" spans="7:19" s="34" customFormat="1" x14ac:dyDescent="0.2">
      <c r="G345" s="35"/>
      <c r="N345" s="35"/>
      <c r="S345" s="35"/>
    </row>
    <row r="346" spans="7:19" s="34" customFormat="1" x14ac:dyDescent="0.2">
      <c r="G346" s="35"/>
      <c r="N346" s="35"/>
      <c r="S346" s="35"/>
    </row>
    <row r="347" spans="7:19" s="34" customFormat="1" x14ac:dyDescent="0.2">
      <c r="G347" s="35"/>
      <c r="N347" s="35"/>
      <c r="S347" s="35"/>
    </row>
    <row r="348" spans="7:19" s="34" customFormat="1" x14ac:dyDescent="0.2">
      <c r="G348" s="35"/>
      <c r="N348" s="35"/>
      <c r="S348" s="35"/>
    </row>
    <row r="349" spans="7:19" s="34" customFormat="1" x14ac:dyDescent="0.2">
      <c r="G349" s="35"/>
      <c r="N349" s="35"/>
      <c r="S349" s="35"/>
    </row>
    <row r="350" spans="7:19" s="34" customFormat="1" x14ac:dyDescent="0.2">
      <c r="G350" s="35"/>
      <c r="N350" s="35"/>
      <c r="S350" s="35"/>
    </row>
    <row r="351" spans="7:19" s="34" customFormat="1" x14ac:dyDescent="0.2">
      <c r="G351" s="35"/>
      <c r="N351" s="35"/>
      <c r="S351" s="35"/>
    </row>
    <row r="352" spans="7:19" s="34" customFormat="1" x14ac:dyDescent="0.2">
      <c r="G352" s="35"/>
      <c r="N352" s="35"/>
      <c r="S352" s="35"/>
    </row>
    <row r="353" spans="7:19" s="34" customFormat="1" x14ac:dyDescent="0.2">
      <c r="G353" s="35"/>
      <c r="N353" s="35"/>
      <c r="S353" s="35"/>
    </row>
    <row r="354" spans="7:19" s="34" customFormat="1" x14ac:dyDescent="0.2">
      <c r="G354" s="35"/>
      <c r="N354" s="35"/>
      <c r="S354" s="35"/>
    </row>
    <row r="355" spans="7:19" s="34" customFormat="1" x14ac:dyDescent="0.2">
      <c r="G355" s="35"/>
      <c r="N355" s="35"/>
      <c r="S355" s="35"/>
    </row>
    <row r="356" spans="7:19" s="34" customFormat="1" x14ac:dyDescent="0.2">
      <c r="G356" s="35"/>
      <c r="N356" s="35"/>
      <c r="S356" s="35"/>
    </row>
    <row r="357" spans="7:19" s="34" customFormat="1" x14ac:dyDescent="0.2">
      <c r="G357" s="35"/>
      <c r="N357" s="35"/>
      <c r="S357" s="35"/>
    </row>
    <row r="358" spans="7:19" s="34" customFormat="1" x14ac:dyDescent="0.2">
      <c r="G358" s="35"/>
      <c r="N358" s="35"/>
      <c r="S358" s="35"/>
    </row>
    <row r="359" spans="7:19" s="34" customFormat="1" x14ac:dyDescent="0.2">
      <c r="G359" s="35"/>
      <c r="N359" s="35"/>
      <c r="S359" s="35"/>
    </row>
    <row r="360" spans="7:19" s="34" customFormat="1" x14ac:dyDescent="0.2">
      <c r="G360" s="35"/>
      <c r="N360" s="35"/>
      <c r="S360" s="35"/>
    </row>
    <row r="361" spans="7:19" s="34" customFormat="1" x14ac:dyDescent="0.2">
      <c r="G361" s="35"/>
      <c r="N361" s="35"/>
      <c r="S361" s="35"/>
    </row>
    <row r="362" spans="7:19" s="34" customFormat="1" x14ac:dyDescent="0.2">
      <c r="G362" s="35"/>
      <c r="N362" s="35"/>
      <c r="S362" s="35"/>
    </row>
    <row r="363" spans="7:19" s="34" customFormat="1" x14ac:dyDescent="0.2">
      <c r="G363" s="35"/>
      <c r="N363" s="35"/>
      <c r="S363" s="35"/>
    </row>
    <row r="364" spans="7:19" s="34" customFormat="1" x14ac:dyDescent="0.2">
      <c r="G364" s="35"/>
      <c r="N364" s="35"/>
      <c r="S364" s="35"/>
    </row>
    <row r="365" spans="7:19" s="34" customFormat="1" x14ac:dyDescent="0.2">
      <c r="G365" s="35"/>
      <c r="N365" s="35"/>
      <c r="S365" s="35"/>
    </row>
    <row r="366" spans="7:19" s="34" customFormat="1" x14ac:dyDescent="0.2">
      <c r="G366" s="35"/>
      <c r="N366" s="35"/>
      <c r="S366" s="35"/>
    </row>
    <row r="367" spans="7:19" s="34" customFormat="1" x14ac:dyDescent="0.2">
      <c r="G367" s="35"/>
      <c r="N367" s="35"/>
      <c r="S367" s="35"/>
    </row>
    <row r="368" spans="7:19" s="34" customFormat="1" x14ac:dyDescent="0.2">
      <c r="G368" s="35"/>
      <c r="N368" s="35"/>
      <c r="S368" s="35"/>
    </row>
    <row r="369" spans="7:19" s="34" customFormat="1" x14ac:dyDescent="0.2">
      <c r="G369" s="35"/>
      <c r="N369" s="35"/>
      <c r="S369" s="35"/>
    </row>
    <row r="370" spans="7:19" s="34" customFormat="1" x14ac:dyDescent="0.2">
      <c r="G370" s="35"/>
      <c r="N370" s="35"/>
      <c r="S370" s="35"/>
    </row>
    <row r="371" spans="7:19" s="34" customFormat="1" x14ac:dyDescent="0.2">
      <c r="G371" s="35"/>
      <c r="N371" s="35"/>
      <c r="S371" s="35"/>
    </row>
    <row r="372" spans="7:19" s="34" customFormat="1" x14ac:dyDescent="0.2">
      <c r="G372" s="35"/>
      <c r="N372" s="35"/>
      <c r="S372" s="35"/>
    </row>
    <row r="373" spans="7:19" s="34" customFormat="1" x14ac:dyDescent="0.2">
      <c r="G373" s="35"/>
      <c r="N373" s="35"/>
      <c r="S373" s="35"/>
    </row>
    <row r="374" spans="7:19" s="34" customFormat="1" x14ac:dyDescent="0.2">
      <c r="G374" s="35"/>
      <c r="N374" s="35"/>
      <c r="S374" s="35"/>
    </row>
    <row r="375" spans="7:19" s="34" customFormat="1" x14ac:dyDescent="0.2">
      <c r="G375" s="35"/>
      <c r="N375" s="35"/>
      <c r="S375" s="35"/>
    </row>
    <row r="376" spans="7:19" s="34" customFormat="1" x14ac:dyDescent="0.2">
      <c r="G376" s="35"/>
      <c r="N376" s="35"/>
      <c r="S376" s="35"/>
    </row>
    <row r="377" spans="7:19" s="34" customFormat="1" x14ac:dyDescent="0.2">
      <c r="G377" s="35"/>
      <c r="N377" s="35"/>
      <c r="S377" s="35"/>
    </row>
    <row r="378" spans="7:19" s="34" customFormat="1" x14ac:dyDescent="0.2">
      <c r="G378" s="35"/>
      <c r="N378" s="35"/>
      <c r="S378" s="35"/>
    </row>
    <row r="379" spans="7:19" s="34" customFormat="1" x14ac:dyDescent="0.2">
      <c r="G379" s="35"/>
      <c r="N379" s="35"/>
      <c r="S379" s="35"/>
    </row>
    <row r="380" spans="7:19" s="34" customFormat="1" x14ac:dyDescent="0.2">
      <c r="G380" s="35"/>
      <c r="N380" s="35"/>
      <c r="S380" s="35"/>
    </row>
    <row r="381" spans="7:19" s="34" customFormat="1" x14ac:dyDescent="0.2">
      <c r="G381" s="35"/>
      <c r="N381" s="35"/>
      <c r="S381" s="35"/>
    </row>
    <row r="382" spans="7:19" s="34" customFormat="1" x14ac:dyDescent="0.2">
      <c r="G382" s="35"/>
      <c r="N382" s="35"/>
      <c r="S382" s="35"/>
    </row>
    <row r="383" spans="7:19" s="34" customFormat="1" x14ac:dyDescent="0.2">
      <c r="G383" s="35"/>
      <c r="N383" s="35"/>
      <c r="S383" s="35"/>
    </row>
    <row r="384" spans="7:19" s="34" customFormat="1" x14ac:dyDescent="0.2">
      <c r="G384" s="35"/>
      <c r="N384" s="35"/>
      <c r="S384" s="35"/>
    </row>
    <row r="385" spans="7:19" s="34" customFormat="1" x14ac:dyDescent="0.2">
      <c r="G385" s="35"/>
      <c r="N385" s="35"/>
      <c r="S385" s="35"/>
    </row>
    <row r="386" spans="7:19" s="34" customFormat="1" x14ac:dyDescent="0.2">
      <c r="G386" s="35"/>
      <c r="N386" s="35"/>
      <c r="S386" s="35"/>
    </row>
    <row r="387" spans="7:19" s="34" customFormat="1" x14ac:dyDescent="0.2">
      <c r="G387" s="35"/>
      <c r="N387" s="35"/>
      <c r="S387" s="35"/>
    </row>
    <row r="388" spans="7:19" s="34" customFormat="1" x14ac:dyDescent="0.2">
      <c r="G388" s="35"/>
      <c r="N388" s="35"/>
      <c r="S388" s="35"/>
    </row>
    <row r="389" spans="7:19" s="34" customFormat="1" x14ac:dyDescent="0.2">
      <c r="G389" s="35"/>
      <c r="N389" s="35"/>
      <c r="S389" s="35"/>
    </row>
    <row r="390" spans="7:19" s="34" customFormat="1" x14ac:dyDescent="0.2">
      <c r="G390" s="35"/>
      <c r="N390" s="35"/>
      <c r="S390" s="35"/>
    </row>
    <row r="391" spans="7:19" s="34" customFormat="1" x14ac:dyDescent="0.2">
      <c r="G391" s="35"/>
      <c r="N391" s="35"/>
      <c r="S391" s="35"/>
    </row>
    <row r="392" spans="7:19" s="34" customFormat="1" x14ac:dyDescent="0.2">
      <c r="G392" s="35"/>
      <c r="N392" s="35"/>
      <c r="S392" s="35"/>
    </row>
    <row r="393" spans="7:19" s="34" customFormat="1" x14ac:dyDescent="0.2">
      <c r="G393" s="35"/>
      <c r="N393" s="35"/>
      <c r="S393" s="35"/>
    </row>
    <row r="394" spans="7:19" s="34" customFormat="1" x14ac:dyDescent="0.2">
      <c r="G394" s="35"/>
      <c r="N394" s="35"/>
      <c r="S394" s="35"/>
    </row>
    <row r="395" spans="7:19" s="34" customFormat="1" x14ac:dyDescent="0.2">
      <c r="G395" s="35"/>
      <c r="N395" s="35"/>
      <c r="S395" s="35"/>
    </row>
    <row r="396" spans="7:19" s="34" customFormat="1" x14ac:dyDescent="0.2">
      <c r="G396" s="35"/>
      <c r="N396" s="35"/>
      <c r="S396" s="35"/>
    </row>
    <row r="397" spans="7:19" s="34" customFormat="1" x14ac:dyDescent="0.2">
      <c r="G397" s="35"/>
      <c r="N397" s="35"/>
      <c r="S397" s="35"/>
    </row>
    <row r="398" spans="7:19" s="34" customFormat="1" x14ac:dyDescent="0.2">
      <c r="G398" s="35"/>
      <c r="N398" s="35"/>
      <c r="S398" s="35"/>
    </row>
    <row r="399" spans="7:19" s="34" customFormat="1" x14ac:dyDescent="0.2">
      <c r="G399" s="35"/>
      <c r="N399" s="35"/>
      <c r="S399" s="35"/>
    </row>
    <row r="400" spans="7:19" s="34" customFormat="1" x14ac:dyDescent="0.2">
      <c r="G400" s="35"/>
      <c r="N400" s="35"/>
      <c r="S400" s="35"/>
    </row>
    <row r="401" spans="7:19" s="34" customFormat="1" x14ac:dyDescent="0.2">
      <c r="G401" s="35"/>
      <c r="N401" s="35"/>
      <c r="S401" s="35"/>
    </row>
    <row r="402" spans="7:19" s="34" customFormat="1" x14ac:dyDescent="0.2">
      <c r="G402" s="35"/>
      <c r="N402" s="35"/>
      <c r="S402" s="35"/>
    </row>
    <row r="403" spans="7:19" s="34" customFormat="1" x14ac:dyDescent="0.2">
      <c r="G403" s="35"/>
      <c r="N403" s="35"/>
      <c r="S403" s="35"/>
    </row>
    <row r="404" spans="7:19" s="34" customFormat="1" x14ac:dyDescent="0.2">
      <c r="G404" s="35"/>
      <c r="N404" s="35"/>
      <c r="S404" s="35"/>
    </row>
    <row r="405" spans="7:19" s="34" customFormat="1" x14ac:dyDescent="0.2">
      <c r="G405" s="35"/>
      <c r="N405" s="35"/>
      <c r="S405" s="35"/>
    </row>
    <row r="406" spans="7:19" s="34" customFormat="1" x14ac:dyDescent="0.2">
      <c r="G406" s="35"/>
      <c r="N406" s="35"/>
      <c r="S406" s="35"/>
    </row>
    <row r="407" spans="7:19" s="34" customFormat="1" x14ac:dyDescent="0.2">
      <c r="G407" s="35"/>
      <c r="N407" s="35"/>
      <c r="S407" s="35"/>
    </row>
    <row r="408" spans="7:19" s="34" customFormat="1" x14ac:dyDescent="0.2">
      <c r="G408" s="35"/>
      <c r="N408" s="35"/>
      <c r="S408" s="35"/>
    </row>
    <row r="409" spans="7:19" s="34" customFormat="1" x14ac:dyDescent="0.2">
      <c r="G409" s="35"/>
      <c r="N409" s="35"/>
      <c r="S409" s="35"/>
    </row>
    <row r="410" spans="7:19" s="34" customFormat="1" x14ac:dyDescent="0.2">
      <c r="G410" s="35"/>
      <c r="N410" s="35"/>
      <c r="S410" s="35"/>
    </row>
    <row r="411" spans="7:19" s="34" customFormat="1" x14ac:dyDescent="0.2">
      <c r="G411" s="35"/>
      <c r="N411" s="35"/>
      <c r="S411" s="35"/>
    </row>
    <row r="412" spans="7:19" s="34" customFormat="1" x14ac:dyDescent="0.2">
      <c r="G412" s="35"/>
      <c r="N412" s="35"/>
      <c r="S412" s="35"/>
    </row>
    <row r="413" spans="7:19" s="34" customFormat="1" x14ac:dyDescent="0.2">
      <c r="G413" s="35"/>
      <c r="N413" s="35"/>
      <c r="S413" s="35"/>
    </row>
    <row r="414" spans="7:19" s="34" customFormat="1" x14ac:dyDescent="0.2">
      <c r="G414" s="35"/>
      <c r="N414" s="35"/>
      <c r="S414" s="35"/>
    </row>
    <row r="415" spans="7:19" s="34" customFormat="1" x14ac:dyDescent="0.2">
      <c r="G415" s="35"/>
      <c r="N415" s="35"/>
      <c r="S415" s="35"/>
    </row>
    <row r="416" spans="7:19" s="34" customFormat="1" x14ac:dyDescent="0.2">
      <c r="G416" s="35"/>
      <c r="N416" s="35"/>
      <c r="S416" s="35"/>
    </row>
    <row r="417" spans="7:19" s="34" customFormat="1" x14ac:dyDescent="0.2">
      <c r="G417" s="35"/>
      <c r="N417" s="35"/>
      <c r="S417" s="35"/>
    </row>
    <row r="418" spans="7:19" s="34" customFormat="1" x14ac:dyDescent="0.2">
      <c r="G418" s="35"/>
      <c r="N418" s="35"/>
      <c r="S418" s="35"/>
    </row>
    <row r="419" spans="7:19" s="34" customFormat="1" x14ac:dyDescent="0.2">
      <c r="G419" s="35"/>
      <c r="N419" s="35"/>
      <c r="S419" s="35"/>
    </row>
    <row r="420" spans="7:19" s="34" customFormat="1" x14ac:dyDescent="0.2">
      <c r="G420" s="35"/>
      <c r="N420" s="35"/>
      <c r="S420" s="35"/>
    </row>
    <row r="421" spans="7:19" s="34" customFormat="1" x14ac:dyDescent="0.2">
      <c r="G421" s="35"/>
      <c r="N421" s="35"/>
      <c r="S421" s="35"/>
    </row>
    <row r="422" spans="7:19" s="34" customFormat="1" x14ac:dyDescent="0.2">
      <c r="G422" s="35"/>
      <c r="N422" s="35"/>
      <c r="S422" s="35"/>
    </row>
    <row r="423" spans="7:19" s="34" customFormat="1" x14ac:dyDescent="0.2">
      <c r="G423" s="35"/>
      <c r="N423" s="35"/>
      <c r="S423" s="35"/>
    </row>
    <row r="424" spans="7:19" s="34" customFormat="1" x14ac:dyDescent="0.2">
      <c r="G424" s="35"/>
      <c r="N424" s="35"/>
      <c r="S424" s="35"/>
    </row>
    <row r="425" spans="7:19" s="34" customFormat="1" x14ac:dyDescent="0.2">
      <c r="G425" s="35"/>
      <c r="N425" s="35"/>
      <c r="S425" s="35"/>
    </row>
    <row r="426" spans="7:19" s="34" customFormat="1" x14ac:dyDescent="0.2">
      <c r="G426" s="35"/>
      <c r="N426" s="35"/>
      <c r="S426" s="35"/>
    </row>
    <row r="427" spans="7:19" s="34" customFormat="1" x14ac:dyDescent="0.2">
      <c r="G427" s="35"/>
      <c r="N427" s="35"/>
      <c r="S427" s="35"/>
    </row>
    <row r="428" spans="7:19" s="34" customFormat="1" x14ac:dyDescent="0.2">
      <c r="G428" s="35"/>
      <c r="N428" s="35"/>
      <c r="S428" s="35"/>
    </row>
    <row r="429" spans="7:19" s="34" customFormat="1" x14ac:dyDescent="0.2">
      <c r="G429" s="35"/>
      <c r="N429" s="35"/>
      <c r="S429" s="35"/>
    </row>
    <row r="430" spans="7:19" s="34" customFormat="1" x14ac:dyDescent="0.2">
      <c r="G430" s="35"/>
      <c r="N430" s="35"/>
      <c r="S430" s="35"/>
    </row>
    <row r="431" spans="7:19" s="34" customFormat="1" x14ac:dyDescent="0.2">
      <c r="G431" s="35"/>
      <c r="N431" s="35"/>
      <c r="S431" s="35"/>
    </row>
    <row r="432" spans="7:19" s="34" customFormat="1" x14ac:dyDescent="0.2">
      <c r="G432" s="35"/>
      <c r="N432" s="35"/>
      <c r="S432" s="35"/>
    </row>
    <row r="433" spans="7:19" s="34" customFormat="1" x14ac:dyDescent="0.2">
      <c r="G433" s="35"/>
      <c r="N433" s="35"/>
      <c r="S433" s="35"/>
    </row>
    <row r="434" spans="7:19" s="34" customFormat="1" x14ac:dyDescent="0.2">
      <c r="G434" s="35"/>
      <c r="N434" s="35"/>
      <c r="S434" s="35"/>
    </row>
    <row r="435" spans="7:19" s="34" customFormat="1" x14ac:dyDescent="0.2">
      <c r="G435" s="35"/>
      <c r="N435" s="35"/>
      <c r="S435" s="35"/>
    </row>
    <row r="436" spans="7:19" s="34" customFormat="1" x14ac:dyDescent="0.2">
      <c r="G436" s="35"/>
      <c r="N436" s="35"/>
      <c r="S436" s="35"/>
    </row>
    <row r="437" spans="7:19" s="34" customFormat="1" x14ac:dyDescent="0.2">
      <c r="G437" s="35"/>
      <c r="N437" s="35"/>
      <c r="S437" s="35"/>
    </row>
    <row r="438" spans="7:19" s="34" customFormat="1" x14ac:dyDescent="0.2">
      <c r="G438" s="35"/>
      <c r="N438" s="35"/>
      <c r="S438" s="35"/>
    </row>
    <row r="439" spans="7:19" s="34" customFormat="1" x14ac:dyDescent="0.2">
      <c r="G439" s="35"/>
      <c r="N439" s="35"/>
      <c r="S439" s="35"/>
    </row>
    <row r="440" spans="7:19" s="34" customFormat="1" x14ac:dyDescent="0.2">
      <c r="G440" s="35"/>
      <c r="N440" s="35"/>
      <c r="S440" s="35"/>
    </row>
    <row r="441" spans="7:19" s="34" customFormat="1" x14ac:dyDescent="0.2">
      <c r="G441" s="35"/>
      <c r="N441" s="35"/>
      <c r="S441" s="35"/>
    </row>
    <row r="442" spans="7:19" s="34" customFormat="1" x14ac:dyDescent="0.2">
      <c r="G442" s="35"/>
      <c r="N442" s="35"/>
      <c r="S442" s="35"/>
    </row>
    <row r="443" spans="7:19" s="34" customFormat="1" x14ac:dyDescent="0.2">
      <c r="G443" s="35"/>
      <c r="N443" s="35"/>
      <c r="S443" s="35"/>
    </row>
    <row r="444" spans="7:19" s="34" customFormat="1" x14ac:dyDescent="0.2">
      <c r="G444" s="35"/>
      <c r="N444" s="35"/>
      <c r="S444" s="35"/>
    </row>
    <row r="445" spans="7:19" s="34" customFormat="1" x14ac:dyDescent="0.2">
      <c r="G445" s="35"/>
      <c r="N445" s="35"/>
      <c r="S445" s="35"/>
    </row>
    <row r="446" spans="7:19" s="34" customFormat="1" x14ac:dyDescent="0.2">
      <c r="G446" s="35"/>
      <c r="N446" s="35"/>
      <c r="S446" s="35"/>
    </row>
    <row r="447" spans="7:19" s="34" customFormat="1" x14ac:dyDescent="0.2">
      <c r="G447" s="35"/>
      <c r="N447" s="35"/>
      <c r="S447" s="35"/>
    </row>
    <row r="448" spans="7:19" s="34" customFormat="1" x14ac:dyDescent="0.2">
      <c r="G448" s="35"/>
      <c r="N448" s="35"/>
      <c r="S448" s="35"/>
    </row>
    <row r="449" spans="7:19" s="34" customFormat="1" x14ac:dyDescent="0.2">
      <c r="G449" s="35"/>
      <c r="N449" s="35"/>
      <c r="S449" s="35"/>
    </row>
    <row r="450" spans="7:19" s="34" customFormat="1" x14ac:dyDescent="0.2">
      <c r="G450" s="35"/>
      <c r="N450" s="35"/>
      <c r="S450" s="35"/>
    </row>
    <row r="451" spans="7:19" s="34" customFormat="1" x14ac:dyDescent="0.2">
      <c r="G451" s="35"/>
      <c r="N451" s="35"/>
      <c r="S451" s="35"/>
    </row>
    <row r="452" spans="7:19" s="34" customFormat="1" x14ac:dyDescent="0.2">
      <c r="G452" s="35"/>
      <c r="N452" s="35"/>
      <c r="S452" s="35"/>
    </row>
    <row r="453" spans="7:19" s="34" customFormat="1" x14ac:dyDescent="0.2">
      <c r="G453" s="35"/>
      <c r="N453" s="35"/>
      <c r="S453" s="35"/>
    </row>
    <row r="454" spans="7:19" s="34" customFormat="1" x14ac:dyDescent="0.2">
      <c r="G454" s="35"/>
      <c r="N454" s="35"/>
      <c r="S454" s="35"/>
    </row>
    <row r="455" spans="7:19" s="34" customFormat="1" x14ac:dyDescent="0.2">
      <c r="G455" s="35"/>
      <c r="N455" s="35"/>
      <c r="S455" s="35"/>
    </row>
    <row r="456" spans="7:19" s="34" customFormat="1" x14ac:dyDescent="0.2">
      <c r="G456" s="35"/>
      <c r="N456" s="35"/>
      <c r="S456" s="35"/>
    </row>
    <row r="457" spans="7:19" s="34" customFormat="1" x14ac:dyDescent="0.2">
      <c r="G457" s="35"/>
      <c r="N457" s="35"/>
      <c r="S457" s="35"/>
    </row>
    <row r="458" spans="7:19" s="34" customFormat="1" x14ac:dyDescent="0.2">
      <c r="G458" s="35"/>
      <c r="N458" s="35"/>
      <c r="S458" s="35"/>
    </row>
    <row r="459" spans="7:19" s="34" customFormat="1" x14ac:dyDescent="0.2">
      <c r="G459" s="35"/>
      <c r="N459" s="35"/>
      <c r="S459" s="35"/>
    </row>
    <row r="460" spans="7:19" s="34" customFormat="1" x14ac:dyDescent="0.2">
      <c r="G460" s="35"/>
      <c r="N460" s="35"/>
      <c r="S460" s="35"/>
    </row>
    <row r="461" spans="7:19" s="34" customFormat="1" x14ac:dyDescent="0.2">
      <c r="G461" s="35"/>
      <c r="N461" s="35"/>
      <c r="S461" s="35"/>
    </row>
    <row r="462" spans="7:19" s="34" customFormat="1" x14ac:dyDescent="0.2">
      <c r="G462" s="35"/>
      <c r="N462" s="35"/>
      <c r="S462" s="35"/>
    </row>
    <row r="463" spans="7:19" s="34" customFormat="1" x14ac:dyDescent="0.2">
      <c r="G463" s="35"/>
      <c r="N463" s="35"/>
      <c r="S463" s="35"/>
    </row>
    <row r="464" spans="7:19" s="34" customFormat="1" x14ac:dyDescent="0.2">
      <c r="G464" s="35"/>
      <c r="N464" s="35"/>
      <c r="S464" s="35"/>
    </row>
    <row r="465" spans="7:19" s="34" customFormat="1" x14ac:dyDescent="0.2">
      <c r="G465" s="35"/>
      <c r="N465" s="35"/>
      <c r="S465" s="35"/>
    </row>
    <row r="466" spans="7:19" s="34" customFormat="1" x14ac:dyDescent="0.2">
      <c r="G466" s="35"/>
      <c r="N466" s="35"/>
      <c r="S466" s="35"/>
    </row>
    <row r="467" spans="7:19" s="34" customFormat="1" x14ac:dyDescent="0.2">
      <c r="G467" s="35"/>
      <c r="N467" s="35"/>
      <c r="S467" s="35"/>
    </row>
    <row r="468" spans="7:19" s="34" customFormat="1" x14ac:dyDescent="0.2">
      <c r="G468" s="35"/>
      <c r="N468" s="35"/>
      <c r="S468" s="35"/>
    </row>
    <row r="469" spans="7:19" s="34" customFormat="1" x14ac:dyDescent="0.2">
      <c r="G469" s="35"/>
      <c r="N469" s="35"/>
      <c r="S469" s="35"/>
    </row>
    <row r="470" spans="7:19" s="34" customFormat="1" x14ac:dyDescent="0.2">
      <c r="G470" s="35"/>
      <c r="N470" s="35"/>
      <c r="S470" s="35"/>
    </row>
    <row r="471" spans="7:19" s="34" customFormat="1" x14ac:dyDescent="0.2">
      <c r="G471" s="35"/>
      <c r="N471" s="35"/>
      <c r="S471" s="35"/>
    </row>
    <row r="472" spans="7:19" s="34" customFormat="1" x14ac:dyDescent="0.2">
      <c r="G472" s="35"/>
      <c r="N472" s="35"/>
      <c r="S472" s="35"/>
    </row>
    <row r="473" spans="7:19" s="34" customFormat="1" x14ac:dyDescent="0.2">
      <c r="G473" s="35"/>
      <c r="N473" s="35"/>
      <c r="S473" s="35"/>
    </row>
    <row r="474" spans="7:19" s="34" customFormat="1" x14ac:dyDescent="0.2">
      <c r="G474" s="35"/>
      <c r="N474" s="35"/>
      <c r="S474" s="35"/>
    </row>
  </sheetData>
  <mergeCells count="5">
    <mergeCell ref="R1:S1"/>
    <mergeCell ref="D1:Q1"/>
    <mergeCell ref="A1:C1"/>
    <mergeCell ref="A248:K248"/>
    <mergeCell ref="A249:K249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1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237"/>
  <sheetViews>
    <sheetView zoomScale="80" zoomScaleNormal="80" workbookViewId="0">
      <selection activeCell="G12" sqref="G12"/>
    </sheetView>
  </sheetViews>
  <sheetFormatPr baseColWidth="10" defaultRowHeight="12.75" x14ac:dyDescent="0.2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71" customFormat="1" ht="39" customHeight="1" x14ac:dyDescent="0.2">
      <c r="A1" s="41">
        <v>1</v>
      </c>
      <c r="B1" s="49" t="s">
        <v>349</v>
      </c>
      <c r="C1" s="49" t="s">
        <v>87</v>
      </c>
      <c r="D1" s="49" t="s">
        <v>97</v>
      </c>
      <c r="E1" s="50" t="s">
        <v>296</v>
      </c>
      <c r="F1" s="39">
        <v>235000</v>
      </c>
      <c r="G1" s="51">
        <v>44461.14</v>
      </c>
      <c r="H1" s="46">
        <v>25</v>
      </c>
      <c r="I1" s="46">
        <v>6744.5</v>
      </c>
      <c r="J1" s="46">
        <f>+F1*7.1%</f>
        <v>16685</v>
      </c>
      <c r="K1" s="44">
        <f>F1*1.1%</f>
        <v>2585.0000000000005</v>
      </c>
      <c r="L1" s="46">
        <v>4098.53</v>
      </c>
      <c r="M1" s="46">
        <f>+F1*7.09%</f>
        <v>16661.5</v>
      </c>
      <c r="N1" s="45"/>
      <c r="O1" s="46">
        <f>SUM(I1:N1)</f>
        <v>46774.53</v>
      </c>
      <c r="P1" s="46">
        <f>+G1+H1+I1+L1+N1</f>
        <v>55329.17</v>
      </c>
      <c r="Q1" s="46">
        <f>+J1+K1+M1</f>
        <v>35931.5</v>
      </c>
      <c r="R1" s="46">
        <f>+F1-P1</f>
        <v>179670.83000000002</v>
      </c>
      <c r="S1" s="47">
        <v>111</v>
      </c>
    </row>
    <row r="2" spans="1:19" s="71" customFormat="1" ht="39" customHeight="1" x14ac:dyDescent="0.2">
      <c r="A2" s="102">
        <v>2</v>
      </c>
      <c r="B2" s="94" t="s">
        <v>350</v>
      </c>
      <c r="C2" s="94" t="s">
        <v>87</v>
      </c>
      <c r="D2" s="94" t="s">
        <v>311</v>
      </c>
      <c r="E2" s="53" t="s">
        <v>296</v>
      </c>
      <c r="F2" s="54">
        <v>120000</v>
      </c>
      <c r="G2" s="55">
        <v>16809.87</v>
      </c>
      <c r="H2" s="72">
        <v>25</v>
      </c>
      <c r="I2" s="56">
        <f>+F2*2.87%</f>
        <v>3444</v>
      </c>
      <c r="J2" s="56">
        <f>+F2*7.1%</f>
        <v>8520</v>
      </c>
      <c r="K2" s="57">
        <f>F2*1.1%</f>
        <v>1320.0000000000002</v>
      </c>
      <c r="L2" s="56">
        <f>+F2*3.04%</f>
        <v>3648</v>
      </c>
      <c r="M2" s="56">
        <f>+F2*7.09%</f>
        <v>8508</v>
      </c>
      <c r="N2" s="58"/>
      <c r="O2" s="56">
        <f>SUM(I2:N2)</f>
        <v>25440</v>
      </c>
      <c r="P2" s="56">
        <f>+G2+H2+I2+L2+N2</f>
        <v>23926.87</v>
      </c>
      <c r="Q2" s="56">
        <f>+J2+K2+M2</f>
        <v>18348</v>
      </c>
      <c r="R2" s="56">
        <f>+F2-P2</f>
        <v>96073.13</v>
      </c>
      <c r="S2" s="59">
        <v>111</v>
      </c>
    </row>
    <row r="3" spans="1:19" s="48" customFormat="1" ht="33.950000000000003" customHeight="1" x14ac:dyDescent="0.2">
      <c r="A3" s="41">
        <v>3</v>
      </c>
      <c r="B3" s="94" t="s">
        <v>377</v>
      </c>
      <c r="C3" s="94" t="s">
        <v>171</v>
      </c>
      <c r="D3" s="94" t="s">
        <v>311</v>
      </c>
      <c r="E3" s="86" t="s">
        <v>296</v>
      </c>
      <c r="F3" s="57">
        <v>120000</v>
      </c>
      <c r="G3" s="58">
        <v>16809.87</v>
      </c>
      <c r="H3" s="56">
        <v>25</v>
      </c>
      <c r="I3" s="56">
        <v>3444</v>
      </c>
      <c r="J3" s="56">
        <v>8520</v>
      </c>
      <c r="K3" s="57">
        <v>1320</v>
      </c>
      <c r="L3" s="56">
        <v>3648</v>
      </c>
      <c r="M3" s="56">
        <v>8508</v>
      </c>
      <c r="N3" s="58"/>
      <c r="O3" s="56">
        <v>25440</v>
      </c>
      <c r="P3" s="56">
        <v>23926.87</v>
      </c>
      <c r="Q3" s="56">
        <v>18348</v>
      </c>
      <c r="R3" s="56">
        <v>96073.13</v>
      </c>
      <c r="S3" s="59">
        <v>111</v>
      </c>
    </row>
    <row r="4" spans="1:19" s="48" customFormat="1" ht="33.950000000000003" customHeight="1" x14ac:dyDescent="0.2">
      <c r="A4" s="41">
        <v>4</v>
      </c>
      <c r="B4" s="49" t="s">
        <v>378</v>
      </c>
      <c r="C4" s="49" t="s">
        <v>171</v>
      </c>
      <c r="D4" s="49" t="s">
        <v>311</v>
      </c>
      <c r="E4" s="50" t="s">
        <v>296</v>
      </c>
      <c r="F4" s="39">
        <v>120000</v>
      </c>
      <c r="G4" s="51">
        <v>16809.87</v>
      </c>
      <c r="H4" s="46">
        <v>25</v>
      </c>
      <c r="I4" s="46">
        <f t="shared" ref="I4:I67" si="0">+F4*2.87%</f>
        <v>3444</v>
      </c>
      <c r="J4" s="46">
        <f t="shared" ref="J4:J67" si="1">+F4*7.1%</f>
        <v>8520</v>
      </c>
      <c r="K4" s="44">
        <f t="shared" ref="K4:K67" si="2">F4*1.1%</f>
        <v>1320.0000000000002</v>
      </c>
      <c r="L4" s="46">
        <f t="shared" ref="L4:L67" si="3">+F4*3.04%</f>
        <v>3648</v>
      </c>
      <c r="M4" s="46">
        <f t="shared" ref="M4:M67" si="4">+F4*7.09%</f>
        <v>8508</v>
      </c>
      <c r="N4" s="45"/>
      <c r="O4" s="46">
        <f t="shared" ref="O4:O67" si="5">SUM(I4:N4)</f>
        <v>25440</v>
      </c>
      <c r="P4" s="46">
        <f t="shared" ref="P4:P67" si="6">+G4+H4+I4+L4+N4</f>
        <v>23926.87</v>
      </c>
      <c r="Q4" s="46">
        <f t="shared" ref="Q4:Q67" si="7">+J4+K4+M4</f>
        <v>18348</v>
      </c>
      <c r="R4" s="46">
        <f t="shared" ref="R4:R67" si="8">+F4-P4</f>
        <v>96073.13</v>
      </c>
      <c r="S4" s="47">
        <v>111</v>
      </c>
    </row>
    <row r="5" spans="1:19" s="48" customFormat="1" ht="33.950000000000003" customHeight="1" x14ac:dyDescent="0.2">
      <c r="A5" s="41">
        <v>5</v>
      </c>
      <c r="B5" s="49" t="s">
        <v>153</v>
      </c>
      <c r="C5" s="49" t="s">
        <v>87</v>
      </c>
      <c r="D5" s="49" t="s">
        <v>154</v>
      </c>
      <c r="E5" s="50" t="s">
        <v>293</v>
      </c>
      <c r="F5" s="39">
        <v>38500</v>
      </c>
      <c r="G5" s="51">
        <v>230.95</v>
      </c>
      <c r="H5" s="46">
        <v>25</v>
      </c>
      <c r="I5" s="46">
        <f t="shared" si="0"/>
        <v>1104.95</v>
      </c>
      <c r="J5" s="46">
        <f t="shared" si="1"/>
        <v>2733.4999999999995</v>
      </c>
      <c r="K5" s="44">
        <f t="shared" si="2"/>
        <v>423.50000000000006</v>
      </c>
      <c r="L5" s="46">
        <f t="shared" si="3"/>
        <v>1170.4000000000001</v>
      </c>
      <c r="M5" s="46">
        <f t="shared" si="4"/>
        <v>2729.65</v>
      </c>
      <c r="N5" s="45"/>
      <c r="O5" s="46">
        <f t="shared" si="5"/>
        <v>8162</v>
      </c>
      <c r="P5" s="46">
        <f t="shared" si="6"/>
        <v>2531.3000000000002</v>
      </c>
      <c r="Q5" s="46">
        <f t="shared" si="7"/>
        <v>5886.65</v>
      </c>
      <c r="R5" s="46">
        <f t="shared" si="8"/>
        <v>35968.699999999997</v>
      </c>
      <c r="S5" s="47">
        <v>111</v>
      </c>
    </row>
    <row r="6" spans="1:19" s="48" customFormat="1" ht="33.950000000000003" customHeight="1" x14ac:dyDescent="0.2">
      <c r="A6" s="41">
        <v>6</v>
      </c>
      <c r="B6" s="49" t="s">
        <v>201</v>
      </c>
      <c r="C6" s="49" t="s">
        <v>171</v>
      </c>
      <c r="D6" s="49" t="s">
        <v>300</v>
      </c>
      <c r="E6" s="50" t="s">
        <v>293</v>
      </c>
      <c r="F6" s="52">
        <v>45000</v>
      </c>
      <c r="G6" s="51">
        <v>1148.33</v>
      </c>
      <c r="H6" s="46">
        <v>25</v>
      </c>
      <c r="I6" s="46">
        <f t="shared" si="0"/>
        <v>1291.5</v>
      </c>
      <c r="J6" s="46">
        <f t="shared" si="1"/>
        <v>3194.9999999999995</v>
      </c>
      <c r="K6" s="44">
        <f t="shared" si="2"/>
        <v>495.00000000000006</v>
      </c>
      <c r="L6" s="46">
        <f t="shared" si="3"/>
        <v>1368</v>
      </c>
      <c r="M6" s="46">
        <f t="shared" si="4"/>
        <v>3190.5</v>
      </c>
      <c r="N6" s="45"/>
      <c r="O6" s="46">
        <f t="shared" si="5"/>
        <v>9540</v>
      </c>
      <c r="P6" s="46">
        <f t="shared" si="6"/>
        <v>3832.83</v>
      </c>
      <c r="Q6" s="46">
        <f t="shared" si="7"/>
        <v>6880.5</v>
      </c>
      <c r="R6" s="46">
        <f t="shared" si="8"/>
        <v>41167.17</v>
      </c>
      <c r="S6" s="47">
        <v>111</v>
      </c>
    </row>
    <row r="7" spans="1:19" s="48" customFormat="1" ht="33.950000000000003" customHeight="1" x14ac:dyDescent="0.2">
      <c r="A7" s="41">
        <v>7</v>
      </c>
      <c r="B7" s="49" t="s">
        <v>259</v>
      </c>
      <c r="C7" s="49" t="s">
        <v>304</v>
      </c>
      <c r="D7" s="49" t="s">
        <v>260</v>
      </c>
      <c r="E7" s="50" t="s">
        <v>293</v>
      </c>
      <c r="F7" s="39">
        <v>38500</v>
      </c>
      <c r="G7" s="51">
        <v>52.43</v>
      </c>
      <c r="H7" s="46">
        <v>25</v>
      </c>
      <c r="I7" s="46">
        <f t="shared" si="0"/>
        <v>1104.95</v>
      </c>
      <c r="J7" s="46">
        <f t="shared" si="1"/>
        <v>2733.4999999999995</v>
      </c>
      <c r="K7" s="44">
        <f t="shared" si="2"/>
        <v>423.50000000000006</v>
      </c>
      <c r="L7" s="46">
        <f t="shared" si="3"/>
        <v>1170.4000000000001</v>
      </c>
      <c r="M7" s="46">
        <f t="shared" si="4"/>
        <v>2729.65</v>
      </c>
      <c r="N7" s="45">
        <v>1190.1199999999999</v>
      </c>
      <c r="O7" s="46">
        <f t="shared" si="5"/>
        <v>9352.119999999999</v>
      </c>
      <c r="P7" s="46">
        <f t="shared" si="6"/>
        <v>3542.9</v>
      </c>
      <c r="Q7" s="46">
        <f t="shared" si="7"/>
        <v>5886.65</v>
      </c>
      <c r="R7" s="46">
        <f t="shared" si="8"/>
        <v>34957.1</v>
      </c>
      <c r="S7" s="47">
        <v>111</v>
      </c>
    </row>
    <row r="8" spans="1:19" s="48" customFormat="1" ht="33.950000000000003" customHeight="1" x14ac:dyDescent="0.2">
      <c r="A8" s="41">
        <v>8</v>
      </c>
      <c r="B8" s="49" t="s">
        <v>374</v>
      </c>
      <c r="C8" s="49" t="s">
        <v>87</v>
      </c>
      <c r="D8" s="42" t="s">
        <v>154</v>
      </c>
      <c r="E8" s="50" t="s">
        <v>293</v>
      </c>
      <c r="F8" s="52">
        <v>40000</v>
      </c>
      <c r="G8" s="51">
        <v>442.65</v>
      </c>
      <c r="H8" s="46">
        <v>25</v>
      </c>
      <c r="I8" s="46">
        <f t="shared" si="0"/>
        <v>1148</v>
      </c>
      <c r="J8" s="46">
        <f t="shared" si="1"/>
        <v>2839.9999999999995</v>
      </c>
      <c r="K8" s="44">
        <f t="shared" si="2"/>
        <v>440.00000000000006</v>
      </c>
      <c r="L8" s="46">
        <f t="shared" si="3"/>
        <v>1216</v>
      </c>
      <c r="M8" s="46">
        <f t="shared" si="4"/>
        <v>2836</v>
      </c>
      <c r="N8" s="45"/>
      <c r="O8" s="46">
        <f t="shared" si="5"/>
        <v>8480</v>
      </c>
      <c r="P8" s="46">
        <f t="shared" si="6"/>
        <v>2831.65</v>
      </c>
      <c r="Q8" s="46">
        <f t="shared" si="7"/>
        <v>6116</v>
      </c>
      <c r="R8" s="46">
        <f t="shared" si="8"/>
        <v>37168.35</v>
      </c>
      <c r="S8" s="47">
        <v>111</v>
      </c>
    </row>
    <row r="9" spans="1:19" s="48" customFormat="1" ht="33.950000000000003" customHeight="1" x14ac:dyDescent="0.2">
      <c r="A9" s="41">
        <v>9</v>
      </c>
      <c r="B9" s="49" t="s">
        <v>389</v>
      </c>
      <c r="C9" s="49" t="s">
        <v>87</v>
      </c>
      <c r="D9" s="49" t="s">
        <v>390</v>
      </c>
      <c r="E9" s="50" t="s">
        <v>293</v>
      </c>
      <c r="F9" s="39">
        <v>60000</v>
      </c>
      <c r="G9" s="51">
        <v>3486.68</v>
      </c>
      <c r="H9" s="46">
        <v>25</v>
      </c>
      <c r="I9" s="46">
        <f t="shared" si="0"/>
        <v>1722</v>
      </c>
      <c r="J9" s="46">
        <f t="shared" si="1"/>
        <v>4260</v>
      </c>
      <c r="K9" s="44">
        <f t="shared" si="2"/>
        <v>660.00000000000011</v>
      </c>
      <c r="L9" s="46">
        <f t="shared" si="3"/>
        <v>1824</v>
      </c>
      <c r="M9" s="46">
        <f t="shared" si="4"/>
        <v>4254</v>
      </c>
      <c r="N9" s="45"/>
      <c r="O9" s="46">
        <f t="shared" si="5"/>
        <v>12720</v>
      </c>
      <c r="P9" s="46">
        <f t="shared" si="6"/>
        <v>7057.68</v>
      </c>
      <c r="Q9" s="46">
        <f t="shared" si="7"/>
        <v>9174</v>
      </c>
      <c r="R9" s="46">
        <f t="shared" si="8"/>
        <v>52942.32</v>
      </c>
      <c r="S9" s="47">
        <v>111</v>
      </c>
    </row>
    <row r="10" spans="1:19" s="48" customFormat="1" ht="33.950000000000003" customHeight="1" x14ac:dyDescent="0.2">
      <c r="A10" s="41">
        <v>10</v>
      </c>
      <c r="B10" s="49" t="s">
        <v>215</v>
      </c>
      <c r="C10" s="49" t="s">
        <v>41</v>
      </c>
      <c r="D10" s="49" t="s">
        <v>67</v>
      </c>
      <c r="E10" s="50" t="s">
        <v>293</v>
      </c>
      <c r="F10" s="39">
        <v>26250</v>
      </c>
      <c r="G10" s="51"/>
      <c r="H10" s="46">
        <v>25</v>
      </c>
      <c r="I10" s="46">
        <f t="shared" si="0"/>
        <v>753.375</v>
      </c>
      <c r="J10" s="46">
        <f t="shared" si="1"/>
        <v>1863.7499999999998</v>
      </c>
      <c r="K10" s="44">
        <f t="shared" si="2"/>
        <v>288.75000000000006</v>
      </c>
      <c r="L10" s="46">
        <f t="shared" si="3"/>
        <v>798</v>
      </c>
      <c r="M10" s="46">
        <f t="shared" si="4"/>
        <v>1861.1250000000002</v>
      </c>
      <c r="N10" s="45"/>
      <c r="O10" s="46">
        <f t="shared" si="5"/>
        <v>5565</v>
      </c>
      <c r="P10" s="46">
        <f t="shared" si="6"/>
        <v>1576.375</v>
      </c>
      <c r="Q10" s="46">
        <f t="shared" si="7"/>
        <v>4013.625</v>
      </c>
      <c r="R10" s="46">
        <f t="shared" si="8"/>
        <v>24673.625</v>
      </c>
      <c r="S10" s="47">
        <v>111</v>
      </c>
    </row>
    <row r="11" spans="1:19" s="48" customFormat="1" ht="33.950000000000003" customHeight="1" x14ac:dyDescent="0.2">
      <c r="A11" s="41">
        <v>11</v>
      </c>
      <c r="B11" s="49" t="s">
        <v>84</v>
      </c>
      <c r="C11" s="49" t="s">
        <v>87</v>
      </c>
      <c r="D11" s="49" t="s">
        <v>85</v>
      </c>
      <c r="E11" s="50" t="s">
        <v>293</v>
      </c>
      <c r="F11" s="39">
        <v>41000</v>
      </c>
      <c r="G11" s="51">
        <v>405.27</v>
      </c>
      <c r="H11" s="46">
        <v>25</v>
      </c>
      <c r="I11" s="46">
        <f t="shared" si="0"/>
        <v>1176.7</v>
      </c>
      <c r="J11" s="46">
        <f t="shared" si="1"/>
        <v>2910.9999999999995</v>
      </c>
      <c r="K11" s="44">
        <f t="shared" si="2"/>
        <v>451.00000000000006</v>
      </c>
      <c r="L11" s="46">
        <f t="shared" si="3"/>
        <v>1246.4000000000001</v>
      </c>
      <c r="M11" s="46">
        <f t="shared" si="4"/>
        <v>2906.9</v>
      </c>
      <c r="N11" s="45">
        <v>1190.1199999999999</v>
      </c>
      <c r="O11" s="46">
        <f t="shared" si="5"/>
        <v>9882.119999999999</v>
      </c>
      <c r="P11" s="46">
        <f t="shared" si="6"/>
        <v>4043.49</v>
      </c>
      <c r="Q11" s="46">
        <f t="shared" si="7"/>
        <v>6268.9</v>
      </c>
      <c r="R11" s="46">
        <f t="shared" si="8"/>
        <v>36956.51</v>
      </c>
      <c r="S11" s="47">
        <v>111</v>
      </c>
    </row>
    <row r="12" spans="1:19" s="48" customFormat="1" ht="33.950000000000003" customHeight="1" x14ac:dyDescent="0.2">
      <c r="A12" s="41">
        <v>12</v>
      </c>
      <c r="B12" s="42" t="s">
        <v>327</v>
      </c>
      <c r="C12" s="49" t="s">
        <v>328</v>
      </c>
      <c r="D12" s="42" t="s">
        <v>45</v>
      </c>
      <c r="E12" s="50" t="s">
        <v>293</v>
      </c>
      <c r="F12" s="39">
        <v>28875</v>
      </c>
      <c r="G12" s="51"/>
      <c r="H12" s="46">
        <v>25</v>
      </c>
      <c r="I12" s="46">
        <f t="shared" si="0"/>
        <v>828.71249999999998</v>
      </c>
      <c r="J12" s="46">
        <f t="shared" si="1"/>
        <v>2050.125</v>
      </c>
      <c r="K12" s="44">
        <f t="shared" si="2"/>
        <v>317.62500000000006</v>
      </c>
      <c r="L12" s="46">
        <f t="shared" si="3"/>
        <v>877.8</v>
      </c>
      <c r="M12" s="46">
        <f t="shared" si="4"/>
        <v>2047.2375000000002</v>
      </c>
      <c r="N12" s="45"/>
      <c r="O12" s="46">
        <f t="shared" si="5"/>
        <v>6121.5</v>
      </c>
      <c r="P12" s="46">
        <f t="shared" si="6"/>
        <v>1731.5124999999998</v>
      </c>
      <c r="Q12" s="46">
        <f t="shared" si="7"/>
        <v>4414.9875000000002</v>
      </c>
      <c r="R12" s="46">
        <f t="shared" si="8"/>
        <v>27143.487499999999</v>
      </c>
      <c r="S12" s="47">
        <v>111</v>
      </c>
    </row>
    <row r="13" spans="1:19" s="48" customFormat="1" ht="33.950000000000003" customHeight="1" x14ac:dyDescent="0.2">
      <c r="A13" s="41">
        <v>13</v>
      </c>
      <c r="B13" s="49" t="s">
        <v>388</v>
      </c>
      <c r="C13" s="49" t="s">
        <v>87</v>
      </c>
      <c r="D13" s="42" t="s">
        <v>45</v>
      </c>
      <c r="E13" s="50" t="s">
        <v>293</v>
      </c>
      <c r="F13" s="39">
        <v>40000</v>
      </c>
      <c r="G13" s="51">
        <v>264.13</v>
      </c>
      <c r="H13" s="46">
        <v>25</v>
      </c>
      <c r="I13" s="46">
        <f t="shared" si="0"/>
        <v>1148</v>
      </c>
      <c r="J13" s="46">
        <f t="shared" si="1"/>
        <v>2839.9999999999995</v>
      </c>
      <c r="K13" s="44">
        <f t="shared" si="2"/>
        <v>440.00000000000006</v>
      </c>
      <c r="L13" s="46">
        <f t="shared" si="3"/>
        <v>1216</v>
      </c>
      <c r="M13" s="46">
        <f t="shared" si="4"/>
        <v>2836</v>
      </c>
      <c r="N13" s="45"/>
      <c r="O13" s="46">
        <f t="shared" si="5"/>
        <v>8480</v>
      </c>
      <c r="P13" s="46">
        <f t="shared" si="6"/>
        <v>2653.13</v>
      </c>
      <c r="Q13" s="46">
        <f t="shared" si="7"/>
        <v>6116</v>
      </c>
      <c r="R13" s="46">
        <f t="shared" si="8"/>
        <v>37346.870000000003</v>
      </c>
      <c r="S13" s="47">
        <v>111</v>
      </c>
    </row>
    <row r="14" spans="1:19" s="48" customFormat="1" ht="33.950000000000003" customHeight="1" x14ac:dyDescent="0.2">
      <c r="A14" s="41">
        <v>14</v>
      </c>
      <c r="B14" s="42" t="s">
        <v>361</v>
      </c>
      <c r="C14" s="49" t="s">
        <v>59</v>
      </c>
      <c r="D14" s="42" t="s">
        <v>32</v>
      </c>
      <c r="E14" s="50" t="s">
        <v>294</v>
      </c>
      <c r="F14" s="39">
        <v>26000</v>
      </c>
      <c r="G14" s="51"/>
      <c r="H14" s="46">
        <v>25</v>
      </c>
      <c r="I14" s="46">
        <f t="shared" si="0"/>
        <v>746.2</v>
      </c>
      <c r="J14" s="46">
        <f t="shared" si="1"/>
        <v>1845.9999999999998</v>
      </c>
      <c r="K14" s="44">
        <f t="shared" si="2"/>
        <v>286.00000000000006</v>
      </c>
      <c r="L14" s="46">
        <f t="shared" si="3"/>
        <v>790.4</v>
      </c>
      <c r="M14" s="46">
        <f t="shared" si="4"/>
        <v>1843.4</v>
      </c>
      <c r="N14" s="45"/>
      <c r="O14" s="46">
        <f t="shared" si="5"/>
        <v>5512</v>
      </c>
      <c r="P14" s="46">
        <f t="shared" si="6"/>
        <v>1561.6</v>
      </c>
      <c r="Q14" s="46">
        <f t="shared" si="7"/>
        <v>3975.4</v>
      </c>
      <c r="R14" s="46">
        <f t="shared" si="8"/>
        <v>24438.400000000001</v>
      </c>
      <c r="S14" s="47">
        <v>111</v>
      </c>
    </row>
    <row r="15" spans="1:19" s="48" customFormat="1" ht="33.950000000000003" customHeight="1" x14ac:dyDescent="0.2">
      <c r="A15" s="41">
        <v>15</v>
      </c>
      <c r="B15" s="49" t="s">
        <v>69</v>
      </c>
      <c r="C15" s="49" t="s">
        <v>70</v>
      </c>
      <c r="D15" s="49" t="s">
        <v>71</v>
      </c>
      <c r="E15" s="50" t="s">
        <v>295</v>
      </c>
      <c r="F15" s="39">
        <v>110000</v>
      </c>
      <c r="G15" s="51">
        <v>14457.62</v>
      </c>
      <c r="H15" s="46">
        <v>25</v>
      </c>
      <c r="I15" s="46">
        <f t="shared" si="0"/>
        <v>3157</v>
      </c>
      <c r="J15" s="46">
        <f t="shared" si="1"/>
        <v>7809.9999999999991</v>
      </c>
      <c r="K15" s="44">
        <f t="shared" si="2"/>
        <v>1210.0000000000002</v>
      </c>
      <c r="L15" s="46">
        <f t="shared" si="3"/>
        <v>3344</v>
      </c>
      <c r="M15" s="46">
        <f t="shared" si="4"/>
        <v>7799.0000000000009</v>
      </c>
      <c r="N15" s="45"/>
      <c r="O15" s="46">
        <f t="shared" si="5"/>
        <v>23320</v>
      </c>
      <c r="P15" s="46">
        <f t="shared" si="6"/>
        <v>20983.620000000003</v>
      </c>
      <c r="Q15" s="46">
        <f t="shared" si="7"/>
        <v>16819</v>
      </c>
      <c r="R15" s="46">
        <f t="shared" si="8"/>
        <v>89016.38</v>
      </c>
      <c r="S15" s="47">
        <v>111</v>
      </c>
    </row>
    <row r="16" spans="1:19" s="48" customFormat="1" ht="33.950000000000003" customHeight="1" x14ac:dyDescent="0.2">
      <c r="A16" s="41">
        <v>16</v>
      </c>
      <c r="B16" s="49" t="s">
        <v>127</v>
      </c>
      <c r="C16" s="49" t="s">
        <v>70</v>
      </c>
      <c r="D16" s="49" t="s">
        <v>128</v>
      </c>
      <c r="E16" s="50" t="s">
        <v>293</v>
      </c>
      <c r="F16" s="39">
        <v>60000</v>
      </c>
      <c r="G16" s="51">
        <v>3486.68</v>
      </c>
      <c r="H16" s="46">
        <v>25</v>
      </c>
      <c r="I16" s="46">
        <f t="shared" si="0"/>
        <v>1722</v>
      </c>
      <c r="J16" s="46">
        <f t="shared" si="1"/>
        <v>4260</v>
      </c>
      <c r="K16" s="44">
        <f t="shared" si="2"/>
        <v>660.00000000000011</v>
      </c>
      <c r="L16" s="46">
        <f t="shared" si="3"/>
        <v>1824</v>
      </c>
      <c r="M16" s="46">
        <f t="shared" si="4"/>
        <v>4254</v>
      </c>
      <c r="N16" s="45"/>
      <c r="O16" s="46">
        <f t="shared" si="5"/>
        <v>12720</v>
      </c>
      <c r="P16" s="46">
        <f t="shared" si="6"/>
        <v>7057.68</v>
      </c>
      <c r="Q16" s="46">
        <f t="shared" si="7"/>
        <v>9174</v>
      </c>
      <c r="R16" s="46">
        <f t="shared" si="8"/>
        <v>52942.32</v>
      </c>
      <c r="S16" s="47">
        <v>111</v>
      </c>
    </row>
    <row r="17" spans="1:19" s="48" customFormat="1" ht="33.950000000000003" customHeight="1" x14ac:dyDescent="0.2">
      <c r="A17" s="41">
        <v>17</v>
      </c>
      <c r="B17" s="49" t="s">
        <v>212</v>
      </c>
      <c r="C17" s="49" t="s">
        <v>70</v>
      </c>
      <c r="D17" s="49" t="s">
        <v>144</v>
      </c>
      <c r="E17" s="50" t="s">
        <v>293</v>
      </c>
      <c r="F17" s="39">
        <v>45000</v>
      </c>
      <c r="G17" s="51">
        <v>1148.33</v>
      </c>
      <c r="H17" s="46">
        <v>25</v>
      </c>
      <c r="I17" s="46">
        <f t="shared" si="0"/>
        <v>1291.5</v>
      </c>
      <c r="J17" s="46">
        <f t="shared" si="1"/>
        <v>3194.9999999999995</v>
      </c>
      <c r="K17" s="44">
        <f t="shared" si="2"/>
        <v>495.00000000000006</v>
      </c>
      <c r="L17" s="46">
        <f t="shared" si="3"/>
        <v>1368</v>
      </c>
      <c r="M17" s="46">
        <f t="shared" si="4"/>
        <v>3190.5</v>
      </c>
      <c r="N17" s="45"/>
      <c r="O17" s="46">
        <f t="shared" si="5"/>
        <v>9540</v>
      </c>
      <c r="P17" s="46">
        <f t="shared" si="6"/>
        <v>3832.83</v>
      </c>
      <c r="Q17" s="46">
        <f t="shared" si="7"/>
        <v>6880.5</v>
      </c>
      <c r="R17" s="46">
        <f t="shared" si="8"/>
        <v>41167.17</v>
      </c>
      <c r="S17" s="47">
        <v>111</v>
      </c>
    </row>
    <row r="18" spans="1:19" s="48" customFormat="1" ht="33.950000000000003" customHeight="1" x14ac:dyDescent="0.2">
      <c r="A18" s="41">
        <v>18</v>
      </c>
      <c r="B18" s="49" t="s">
        <v>218</v>
      </c>
      <c r="C18" s="49" t="s">
        <v>70</v>
      </c>
      <c r="D18" s="49" t="s">
        <v>45</v>
      </c>
      <c r="E18" s="50" t="s">
        <v>295</v>
      </c>
      <c r="F18" s="39">
        <v>28875</v>
      </c>
      <c r="G18" s="51"/>
      <c r="H18" s="46">
        <v>25</v>
      </c>
      <c r="I18" s="46">
        <f t="shared" si="0"/>
        <v>828.71249999999998</v>
      </c>
      <c r="J18" s="46">
        <f t="shared" si="1"/>
        <v>2050.125</v>
      </c>
      <c r="K18" s="44">
        <f t="shared" si="2"/>
        <v>317.62500000000006</v>
      </c>
      <c r="L18" s="46">
        <f t="shared" si="3"/>
        <v>877.8</v>
      </c>
      <c r="M18" s="46">
        <f t="shared" si="4"/>
        <v>2047.2375000000002</v>
      </c>
      <c r="N18" s="45"/>
      <c r="O18" s="46">
        <f t="shared" si="5"/>
        <v>6121.5</v>
      </c>
      <c r="P18" s="46">
        <f t="shared" si="6"/>
        <v>1731.5124999999998</v>
      </c>
      <c r="Q18" s="46">
        <f t="shared" si="7"/>
        <v>4414.9875000000002</v>
      </c>
      <c r="R18" s="46">
        <f t="shared" si="8"/>
        <v>27143.487499999999</v>
      </c>
      <c r="S18" s="47">
        <v>111</v>
      </c>
    </row>
    <row r="19" spans="1:19" s="48" customFormat="1" ht="33.950000000000003" customHeight="1" x14ac:dyDescent="0.2">
      <c r="A19" s="41">
        <v>19</v>
      </c>
      <c r="B19" s="49" t="s">
        <v>48</v>
      </c>
      <c r="C19" s="49" t="s">
        <v>44</v>
      </c>
      <c r="D19" s="49" t="s">
        <v>49</v>
      </c>
      <c r="E19" s="50" t="s">
        <v>295</v>
      </c>
      <c r="F19" s="39">
        <v>110000</v>
      </c>
      <c r="G19" s="51">
        <v>14160.09</v>
      </c>
      <c r="H19" s="46">
        <v>25</v>
      </c>
      <c r="I19" s="46">
        <f t="shared" si="0"/>
        <v>3157</v>
      </c>
      <c r="J19" s="46">
        <f t="shared" si="1"/>
        <v>7809.9999999999991</v>
      </c>
      <c r="K19" s="44">
        <f t="shared" si="2"/>
        <v>1210.0000000000002</v>
      </c>
      <c r="L19" s="46">
        <f t="shared" si="3"/>
        <v>3344</v>
      </c>
      <c r="M19" s="46">
        <f t="shared" si="4"/>
        <v>7799.0000000000009</v>
      </c>
      <c r="N19" s="45">
        <v>1190.1199999999999</v>
      </c>
      <c r="O19" s="46">
        <f t="shared" si="5"/>
        <v>24510.12</v>
      </c>
      <c r="P19" s="46">
        <f t="shared" si="6"/>
        <v>21876.21</v>
      </c>
      <c r="Q19" s="46">
        <f t="shared" si="7"/>
        <v>16819</v>
      </c>
      <c r="R19" s="46">
        <f t="shared" si="8"/>
        <v>88123.790000000008</v>
      </c>
      <c r="S19" s="47">
        <v>111</v>
      </c>
    </row>
    <row r="20" spans="1:19" s="48" customFormat="1" ht="33.950000000000003" customHeight="1" x14ac:dyDescent="0.2">
      <c r="A20" s="41">
        <v>20</v>
      </c>
      <c r="B20" s="49" t="s">
        <v>236</v>
      </c>
      <c r="C20" s="49" t="s">
        <v>44</v>
      </c>
      <c r="D20" s="49" t="s">
        <v>99</v>
      </c>
      <c r="E20" s="50" t="s">
        <v>295</v>
      </c>
      <c r="F20" s="39">
        <v>45000</v>
      </c>
      <c r="G20" s="51">
        <v>1148.33</v>
      </c>
      <c r="H20" s="46">
        <v>25</v>
      </c>
      <c r="I20" s="46">
        <f t="shared" si="0"/>
        <v>1291.5</v>
      </c>
      <c r="J20" s="46">
        <f t="shared" si="1"/>
        <v>3194.9999999999995</v>
      </c>
      <c r="K20" s="44">
        <f t="shared" si="2"/>
        <v>495.00000000000006</v>
      </c>
      <c r="L20" s="46">
        <f t="shared" si="3"/>
        <v>1368</v>
      </c>
      <c r="M20" s="46">
        <f t="shared" si="4"/>
        <v>3190.5</v>
      </c>
      <c r="N20" s="45"/>
      <c r="O20" s="46">
        <f t="shared" si="5"/>
        <v>9540</v>
      </c>
      <c r="P20" s="46">
        <f t="shared" si="6"/>
        <v>3832.83</v>
      </c>
      <c r="Q20" s="46">
        <f t="shared" si="7"/>
        <v>6880.5</v>
      </c>
      <c r="R20" s="46">
        <f t="shared" si="8"/>
        <v>41167.17</v>
      </c>
      <c r="S20" s="47">
        <v>111</v>
      </c>
    </row>
    <row r="21" spans="1:19" s="48" customFormat="1" ht="33.950000000000003" customHeight="1" x14ac:dyDescent="0.2">
      <c r="A21" s="41">
        <v>21</v>
      </c>
      <c r="B21" s="49" t="s">
        <v>219</v>
      </c>
      <c r="C21" s="49" t="s">
        <v>220</v>
      </c>
      <c r="D21" s="49" t="s">
        <v>85</v>
      </c>
      <c r="E21" s="50" t="s">
        <v>295</v>
      </c>
      <c r="F21" s="39">
        <v>45000</v>
      </c>
      <c r="G21" s="51">
        <v>791.29</v>
      </c>
      <c r="H21" s="46">
        <v>25</v>
      </c>
      <c r="I21" s="46">
        <f t="shared" si="0"/>
        <v>1291.5</v>
      </c>
      <c r="J21" s="46">
        <f t="shared" si="1"/>
        <v>3194.9999999999995</v>
      </c>
      <c r="K21" s="44">
        <f t="shared" si="2"/>
        <v>495.00000000000006</v>
      </c>
      <c r="L21" s="46">
        <f t="shared" si="3"/>
        <v>1368</v>
      </c>
      <c r="M21" s="46">
        <f t="shared" si="4"/>
        <v>3190.5</v>
      </c>
      <c r="N21" s="45">
        <v>2380.2399999999998</v>
      </c>
      <c r="O21" s="46">
        <f t="shared" si="5"/>
        <v>11920.24</v>
      </c>
      <c r="P21" s="46">
        <f t="shared" si="6"/>
        <v>5856.03</v>
      </c>
      <c r="Q21" s="46">
        <f t="shared" si="7"/>
        <v>6880.5</v>
      </c>
      <c r="R21" s="46">
        <f t="shared" si="8"/>
        <v>39143.97</v>
      </c>
      <c r="S21" s="47">
        <v>111</v>
      </c>
    </row>
    <row r="22" spans="1:19" s="48" customFormat="1" ht="33.950000000000003" customHeight="1" x14ac:dyDescent="0.2">
      <c r="A22" s="41">
        <v>22</v>
      </c>
      <c r="B22" s="49" t="s">
        <v>98</v>
      </c>
      <c r="C22" s="49" t="s">
        <v>44</v>
      </c>
      <c r="D22" s="49" t="s">
        <v>99</v>
      </c>
      <c r="E22" s="50" t="s">
        <v>295</v>
      </c>
      <c r="F22" s="39">
        <v>45000</v>
      </c>
      <c r="G22" s="51">
        <v>791.29</v>
      </c>
      <c r="H22" s="46">
        <v>25</v>
      </c>
      <c r="I22" s="46">
        <f t="shared" si="0"/>
        <v>1291.5</v>
      </c>
      <c r="J22" s="46">
        <f t="shared" si="1"/>
        <v>3194.9999999999995</v>
      </c>
      <c r="K22" s="44">
        <f t="shared" si="2"/>
        <v>495.00000000000006</v>
      </c>
      <c r="L22" s="46">
        <f t="shared" si="3"/>
        <v>1368</v>
      </c>
      <c r="M22" s="46">
        <f t="shared" si="4"/>
        <v>3190.5</v>
      </c>
      <c r="N22" s="45">
        <v>2380.2399999999998</v>
      </c>
      <c r="O22" s="46">
        <f t="shared" si="5"/>
        <v>11920.24</v>
      </c>
      <c r="P22" s="46">
        <f t="shared" si="6"/>
        <v>5856.03</v>
      </c>
      <c r="Q22" s="46">
        <f t="shared" si="7"/>
        <v>6880.5</v>
      </c>
      <c r="R22" s="46">
        <f t="shared" si="8"/>
        <v>39143.97</v>
      </c>
      <c r="S22" s="47">
        <v>111</v>
      </c>
    </row>
    <row r="23" spans="1:19" s="48" customFormat="1" ht="33.950000000000003" customHeight="1" x14ac:dyDescent="0.2">
      <c r="A23" s="41">
        <v>23</v>
      </c>
      <c r="B23" s="95" t="s">
        <v>203</v>
      </c>
      <c r="C23" s="93" t="s">
        <v>44</v>
      </c>
      <c r="D23" s="93" t="s">
        <v>85</v>
      </c>
      <c r="E23" s="60" t="s">
        <v>295</v>
      </c>
      <c r="F23" s="51">
        <v>45000</v>
      </c>
      <c r="G23" s="51">
        <v>1148.33</v>
      </c>
      <c r="H23" s="61">
        <v>25</v>
      </c>
      <c r="I23" s="46">
        <f t="shared" si="0"/>
        <v>1291.5</v>
      </c>
      <c r="J23" s="61">
        <f t="shared" si="1"/>
        <v>3194.9999999999995</v>
      </c>
      <c r="K23" s="45">
        <f t="shared" si="2"/>
        <v>495.00000000000006</v>
      </c>
      <c r="L23" s="61">
        <f t="shared" si="3"/>
        <v>1368</v>
      </c>
      <c r="M23" s="61">
        <f t="shared" si="4"/>
        <v>3190.5</v>
      </c>
      <c r="N23" s="45"/>
      <c r="O23" s="61">
        <f t="shared" si="5"/>
        <v>9540</v>
      </c>
      <c r="P23" s="61">
        <f t="shared" si="6"/>
        <v>3832.83</v>
      </c>
      <c r="Q23" s="61">
        <f t="shared" si="7"/>
        <v>6880.5</v>
      </c>
      <c r="R23" s="61">
        <f t="shared" si="8"/>
        <v>41167.17</v>
      </c>
      <c r="S23" s="47">
        <v>111</v>
      </c>
    </row>
    <row r="24" spans="1:19" s="48" customFormat="1" ht="33.950000000000003" customHeight="1" x14ac:dyDescent="0.2">
      <c r="A24" s="41">
        <v>24</v>
      </c>
      <c r="B24" s="49" t="s">
        <v>89</v>
      </c>
      <c r="C24" s="49" t="s">
        <v>44</v>
      </c>
      <c r="D24" s="49" t="s">
        <v>85</v>
      </c>
      <c r="E24" s="50" t="s">
        <v>295</v>
      </c>
      <c r="F24" s="39">
        <v>45000</v>
      </c>
      <c r="G24" s="51">
        <v>791.29</v>
      </c>
      <c r="H24" s="46">
        <v>25</v>
      </c>
      <c r="I24" s="46">
        <f t="shared" si="0"/>
        <v>1291.5</v>
      </c>
      <c r="J24" s="46">
        <f t="shared" si="1"/>
        <v>3194.9999999999995</v>
      </c>
      <c r="K24" s="44">
        <f t="shared" si="2"/>
        <v>495.00000000000006</v>
      </c>
      <c r="L24" s="46">
        <f t="shared" si="3"/>
        <v>1368</v>
      </c>
      <c r="M24" s="46">
        <f t="shared" si="4"/>
        <v>3190.5</v>
      </c>
      <c r="N24" s="45">
        <v>2380.2399999999998</v>
      </c>
      <c r="O24" s="46">
        <f t="shared" si="5"/>
        <v>11920.24</v>
      </c>
      <c r="P24" s="46">
        <f t="shared" si="6"/>
        <v>5856.03</v>
      </c>
      <c r="Q24" s="46">
        <f t="shared" si="7"/>
        <v>6880.5</v>
      </c>
      <c r="R24" s="46">
        <f t="shared" si="8"/>
        <v>39143.97</v>
      </c>
      <c r="S24" s="47">
        <v>111</v>
      </c>
    </row>
    <row r="25" spans="1:19" s="48" customFormat="1" ht="33.950000000000003" customHeight="1" x14ac:dyDescent="0.2">
      <c r="A25" s="41">
        <v>25</v>
      </c>
      <c r="B25" s="49" t="s">
        <v>86</v>
      </c>
      <c r="C25" s="49" t="s">
        <v>44</v>
      </c>
      <c r="D25" s="49" t="s">
        <v>85</v>
      </c>
      <c r="E25" s="50" t="s">
        <v>295</v>
      </c>
      <c r="F25" s="39">
        <v>45000</v>
      </c>
      <c r="G25" s="51">
        <v>1148.33</v>
      </c>
      <c r="H25" s="46">
        <v>25</v>
      </c>
      <c r="I25" s="46">
        <f t="shared" si="0"/>
        <v>1291.5</v>
      </c>
      <c r="J25" s="46">
        <f t="shared" si="1"/>
        <v>3194.9999999999995</v>
      </c>
      <c r="K25" s="44">
        <f t="shared" si="2"/>
        <v>495.00000000000006</v>
      </c>
      <c r="L25" s="46">
        <f t="shared" si="3"/>
        <v>1368</v>
      </c>
      <c r="M25" s="46">
        <f t="shared" si="4"/>
        <v>3190.5</v>
      </c>
      <c r="N25" s="45"/>
      <c r="O25" s="46">
        <f t="shared" si="5"/>
        <v>9540</v>
      </c>
      <c r="P25" s="46">
        <f t="shared" si="6"/>
        <v>3832.83</v>
      </c>
      <c r="Q25" s="46">
        <f t="shared" si="7"/>
        <v>6880.5</v>
      </c>
      <c r="R25" s="46">
        <f t="shared" si="8"/>
        <v>41167.17</v>
      </c>
      <c r="S25" s="47">
        <v>111</v>
      </c>
    </row>
    <row r="26" spans="1:19" s="48" customFormat="1" ht="33.950000000000003" customHeight="1" x14ac:dyDescent="0.2">
      <c r="A26" s="41">
        <v>26</v>
      </c>
      <c r="B26" s="49" t="s">
        <v>211</v>
      </c>
      <c r="C26" s="49" t="s">
        <v>302</v>
      </c>
      <c r="D26" s="49" t="s">
        <v>154</v>
      </c>
      <c r="E26" s="50" t="s">
        <v>293</v>
      </c>
      <c r="F26" s="39">
        <v>40000</v>
      </c>
      <c r="G26" s="51">
        <v>442.65</v>
      </c>
      <c r="H26" s="46">
        <v>25</v>
      </c>
      <c r="I26" s="46">
        <f t="shared" si="0"/>
        <v>1148</v>
      </c>
      <c r="J26" s="46">
        <f t="shared" si="1"/>
        <v>2839.9999999999995</v>
      </c>
      <c r="K26" s="44">
        <f t="shared" si="2"/>
        <v>440.00000000000006</v>
      </c>
      <c r="L26" s="46">
        <f t="shared" si="3"/>
        <v>1216</v>
      </c>
      <c r="M26" s="46">
        <f t="shared" si="4"/>
        <v>2836</v>
      </c>
      <c r="N26" s="45"/>
      <c r="O26" s="46">
        <f t="shared" si="5"/>
        <v>8480</v>
      </c>
      <c r="P26" s="46">
        <f t="shared" si="6"/>
        <v>2831.65</v>
      </c>
      <c r="Q26" s="46">
        <f t="shared" si="7"/>
        <v>6116</v>
      </c>
      <c r="R26" s="46">
        <f t="shared" si="8"/>
        <v>37168.35</v>
      </c>
      <c r="S26" s="47">
        <v>111</v>
      </c>
    </row>
    <row r="27" spans="1:19" s="48" customFormat="1" ht="33.950000000000003" customHeight="1" x14ac:dyDescent="0.2">
      <c r="A27" s="41">
        <v>27</v>
      </c>
      <c r="B27" s="49" t="s">
        <v>111</v>
      </c>
      <c r="C27" s="49" t="s">
        <v>51</v>
      </c>
      <c r="D27" s="49" t="s">
        <v>112</v>
      </c>
      <c r="E27" s="50" t="s">
        <v>293</v>
      </c>
      <c r="F27" s="39">
        <v>31500</v>
      </c>
      <c r="G27" s="51"/>
      <c r="H27" s="46">
        <v>25</v>
      </c>
      <c r="I27" s="46">
        <f t="shared" si="0"/>
        <v>904.05</v>
      </c>
      <c r="J27" s="46">
        <f t="shared" si="1"/>
        <v>2236.5</v>
      </c>
      <c r="K27" s="44">
        <f t="shared" si="2"/>
        <v>346.50000000000006</v>
      </c>
      <c r="L27" s="46">
        <f t="shared" si="3"/>
        <v>957.6</v>
      </c>
      <c r="M27" s="46">
        <f t="shared" si="4"/>
        <v>2233.3500000000004</v>
      </c>
      <c r="N27" s="45"/>
      <c r="O27" s="46">
        <f t="shared" si="5"/>
        <v>6678.0000000000009</v>
      </c>
      <c r="P27" s="46">
        <f t="shared" si="6"/>
        <v>1886.65</v>
      </c>
      <c r="Q27" s="46">
        <f t="shared" si="7"/>
        <v>4816.3500000000004</v>
      </c>
      <c r="R27" s="46">
        <f t="shared" si="8"/>
        <v>29613.35</v>
      </c>
      <c r="S27" s="47">
        <v>111</v>
      </c>
    </row>
    <row r="28" spans="1:19" s="48" customFormat="1" ht="33.950000000000003" customHeight="1" x14ac:dyDescent="0.2">
      <c r="A28" s="41">
        <v>28</v>
      </c>
      <c r="B28" s="49" t="s">
        <v>380</v>
      </c>
      <c r="C28" s="49" t="s">
        <v>51</v>
      </c>
      <c r="D28" s="49" t="s">
        <v>112</v>
      </c>
      <c r="E28" s="43" t="s">
        <v>293</v>
      </c>
      <c r="F28" s="44">
        <v>31800</v>
      </c>
      <c r="G28" s="45"/>
      <c r="H28" s="46">
        <v>25</v>
      </c>
      <c r="I28" s="46">
        <f t="shared" si="0"/>
        <v>912.66</v>
      </c>
      <c r="J28" s="46">
        <f t="shared" si="1"/>
        <v>2257.7999999999997</v>
      </c>
      <c r="K28" s="44">
        <f t="shared" si="2"/>
        <v>349.8</v>
      </c>
      <c r="L28" s="46">
        <f t="shared" si="3"/>
        <v>966.72</v>
      </c>
      <c r="M28" s="46">
        <f t="shared" si="4"/>
        <v>2254.6200000000003</v>
      </c>
      <c r="N28" s="45"/>
      <c r="O28" s="46">
        <f t="shared" si="5"/>
        <v>6741.6</v>
      </c>
      <c r="P28" s="46">
        <f t="shared" si="6"/>
        <v>1904.38</v>
      </c>
      <c r="Q28" s="46">
        <f t="shared" si="7"/>
        <v>4862.22</v>
      </c>
      <c r="R28" s="46">
        <f t="shared" si="8"/>
        <v>29895.62</v>
      </c>
      <c r="S28" s="47">
        <v>111</v>
      </c>
    </row>
    <row r="29" spans="1:19" s="48" customFormat="1" ht="33.950000000000003" customHeight="1" x14ac:dyDescent="0.2">
      <c r="A29" s="41">
        <v>29</v>
      </c>
      <c r="B29" s="49" t="s">
        <v>241</v>
      </c>
      <c r="C29" s="49" t="s">
        <v>242</v>
      </c>
      <c r="D29" s="49" t="s">
        <v>331</v>
      </c>
      <c r="E29" s="50" t="s">
        <v>295</v>
      </c>
      <c r="F29" s="39">
        <v>31500</v>
      </c>
      <c r="G29" s="51"/>
      <c r="H29" s="46">
        <v>25</v>
      </c>
      <c r="I29" s="46">
        <f t="shared" si="0"/>
        <v>904.05</v>
      </c>
      <c r="J29" s="46">
        <f t="shared" si="1"/>
        <v>2236.5</v>
      </c>
      <c r="K29" s="44">
        <f t="shared" si="2"/>
        <v>346.50000000000006</v>
      </c>
      <c r="L29" s="46">
        <f t="shared" si="3"/>
        <v>957.6</v>
      </c>
      <c r="M29" s="46">
        <f t="shared" si="4"/>
        <v>2233.3500000000004</v>
      </c>
      <c r="N29" s="45"/>
      <c r="O29" s="46">
        <f t="shared" si="5"/>
        <v>6678.0000000000009</v>
      </c>
      <c r="P29" s="46">
        <f t="shared" si="6"/>
        <v>1886.65</v>
      </c>
      <c r="Q29" s="46">
        <f t="shared" si="7"/>
        <v>4816.3500000000004</v>
      </c>
      <c r="R29" s="46">
        <f t="shared" si="8"/>
        <v>29613.35</v>
      </c>
      <c r="S29" s="47">
        <v>111</v>
      </c>
    </row>
    <row r="30" spans="1:19" s="48" customFormat="1" ht="33.950000000000003" customHeight="1" x14ac:dyDescent="0.2">
      <c r="A30" s="41">
        <v>30</v>
      </c>
      <c r="B30" s="49" t="s">
        <v>395</v>
      </c>
      <c r="C30" s="49" t="s">
        <v>51</v>
      </c>
      <c r="D30" s="49" t="s">
        <v>112</v>
      </c>
      <c r="E30" s="50" t="s">
        <v>295</v>
      </c>
      <c r="F30" s="39">
        <v>25000</v>
      </c>
      <c r="G30" s="51"/>
      <c r="H30" s="46">
        <v>25</v>
      </c>
      <c r="I30" s="46">
        <f t="shared" si="0"/>
        <v>717.5</v>
      </c>
      <c r="J30" s="46">
        <f t="shared" si="1"/>
        <v>1774.9999999999998</v>
      </c>
      <c r="K30" s="44">
        <f t="shared" si="2"/>
        <v>275</v>
      </c>
      <c r="L30" s="46">
        <f t="shared" si="3"/>
        <v>760</v>
      </c>
      <c r="M30" s="46">
        <f t="shared" si="4"/>
        <v>1772.5000000000002</v>
      </c>
      <c r="N30" s="45"/>
      <c r="O30" s="46">
        <f t="shared" si="5"/>
        <v>5300</v>
      </c>
      <c r="P30" s="46">
        <f t="shared" si="6"/>
        <v>1502.5</v>
      </c>
      <c r="Q30" s="46">
        <f t="shared" si="7"/>
        <v>3822.5</v>
      </c>
      <c r="R30" s="46">
        <f t="shared" si="8"/>
        <v>23497.5</v>
      </c>
      <c r="S30" s="47">
        <v>111</v>
      </c>
    </row>
    <row r="31" spans="1:19" s="48" customFormat="1" ht="33.950000000000003" customHeight="1" x14ac:dyDescent="0.2">
      <c r="A31" s="41">
        <v>31</v>
      </c>
      <c r="B31" s="49" t="s">
        <v>157</v>
      </c>
      <c r="C31" s="49" t="s">
        <v>87</v>
      </c>
      <c r="D31" s="49" t="s">
        <v>158</v>
      </c>
      <c r="E31" s="50" t="s">
        <v>293</v>
      </c>
      <c r="F31" s="39">
        <v>31500</v>
      </c>
      <c r="G31" s="51"/>
      <c r="H31" s="46">
        <v>25</v>
      </c>
      <c r="I31" s="46">
        <f t="shared" si="0"/>
        <v>904.05</v>
      </c>
      <c r="J31" s="46">
        <f t="shared" si="1"/>
        <v>2236.5</v>
      </c>
      <c r="K31" s="44">
        <f t="shared" si="2"/>
        <v>346.50000000000006</v>
      </c>
      <c r="L31" s="46">
        <f t="shared" si="3"/>
        <v>957.6</v>
      </c>
      <c r="M31" s="46">
        <f t="shared" si="4"/>
        <v>2233.3500000000004</v>
      </c>
      <c r="N31" s="45"/>
      <c r="O31" s="46">
        <f t="shared" si="5"/>
        <v>6678.0000000000009</v>
      </c>
      <c r="P31" s="46">
        <f t="shared" si="6"/>
        <v>1886.65</v>
      </c>
      <c r="Q31" s="46">
        <f t="shared" si="7"/>
        <v>4816.3500000000004</v>
      </c>
      <c r="R31" s="46">
        <f t="shared" si="8"/>
        <v>29613.35</v>
      </c>
      <c r="S31" s="47">
        <v>111</v>
      </c>
    </row>
    <row r="32" spans="1:19" s="48" customFormat="1" ht="33.950000000000003" customHeight="1" x14ac:dyDescent="0.2">
      <c r="A32" s="41">
        <v>32</v>
      </c>
      <c r="B32" s="49" t="s">
        <v>285</v>
      </c>
      <c r="C32" s="49" t="s">
        <v>51</v>
      </c>
      <c r="D32" s="49" t="s">
        <v>286</v>
      </c>
      <c r="E32" s="50" t="s">
        <v>293</v>
      </c>
      <c r="F32" s="39">
        <v>31500</v>
      </c>
      <c r="G32" s="51"/>
      <c r="H32" s="46">
        <v>25</v>
      </c>
      <c r="I32" s="46">
        <f t="shared" si="0"/>
        <v>904.05</v>
      </c>
      <c r="J32" s="46">
        <f t="shared" si="1"/>
        <v>2236.5</v>
      </c>
      <c r="K32" s="44">
        <f t="shared" si="2"/>
        <v>346.50000000000006</v>
      </c>
      <c r="L32" s="46">
        <f t="shared" si="3"/>
        <v>957.6</v>
      </c>
      <c r="M32" s="46">
        <f t="shared" si="4"/>
        <v>2233.3500000000004</v>
      </c>
      <c r="N32" s="45"/>
      <c r="O32" s="46">
        <f t="shared" si="5"/>
        <v>6678.0000000000009</v>
      </c>
      <c r="P32" s="46">
        <f t="shared" si="6"/>
        <v>1886.65</v>
      </c>
      <c r="Q32" s="46">
        <f t="shared" si="7"/>
        <v>4816.3500000000004</v>
      </c>
      <c r="R32" s="46">
        <f t="shared" si="8"/>
        <v>29613.35</v>
      </c>
      <c r="S32" s="47">
        <v>111</v>
      </c>
    </row>
    <row r="33" spans="1:19" s="48" customFormat="1" ht="33.950000000000003" customHeight="1" x14ac:dyDescent="0.2">
      <c r="A33" s="41">
        <v>33</v>
      </c>
      <c r="B33" s="49" t="s">
        <v>369</v>
      </c>
      <c r="C33" s="49" t="s">
        <v>160</v>
      </c>
      <c r="D33" s="42" t="s">
        <v>370</v>
      </c>
      <c r="E33" s="50" t="s">
        <v>293</v>
      </c>
      <c r="F33" s="39">
        <v>28000</v>
      </c>
      <c r="G33" s="51"/>
      <c r="H33" s="46">
        <v>25</v>
      </c>
      <c r="I33" s="46">
        <f t="shared" si="0"/>
        <v>803.6</v>
      </c>
      <c r="J33" s="46">
        <f t="shared" si="1"/>
        <v>1987.9999999999998</v>
      </c>
      <c r="K33" s="44">
        <f t="shared" si="2"/>
        <v>308.00000000000006</v>
      </c>
      <c r="L33" s="46">
        <f t="shared" si="3"/>
        <v>851.2</v>
      </c>
      <c r="M33" s="46">
        <f t="shared" si="4"/>
        <v>1985.2</v>
      </c>
      <c r="N33" s="45"/>
      <c r="O33" s="46">
        <f t="shared" si="5"/>
        <v>5936</v>
      </c>
      <c r="P33" s="46">
        <f t="shared" si="6"/>
        <v>1679.8000000000002</v>
      </c>
      <c r="Q33" s="46">
        <f t="shared" si="7"/>
        <v>4281.2</v>
      </c>
      <c r="R33" s="46">
        <f t="shared" si="8"/>
        <v>26320.2</v>
      </c>
      <c r="S33" s="47">
        <v>111</v>
      </c>
    </row>
    <row r="34" spans="1:19" s="48" customFormat="1" ht="33.950000000000003" customHeight="1" x14ac:dyDescent="0.2">
      <c r="A34" s="41">
        <v>34</v>
      </c>
      <c r="B34" s="49" t="s">
        <v>50</v>
      </c>
      <c r="C34" s="49" t="s">
        <v>51</v>
      </c>
      <c r="D34" s="49" t="s">
        <v>52</v>
      </c>
      <c r="E34" s="50" t="s">
        <v>295</v>
      </c>
      <c r="F34" s="39">
        <v>23100</v>
      </c>
      <c r="G34" s="51"/>
      <c r="H34" s="46">
        <v>25</v>
      </c>
      <c r="I34" s="46">
        <f t="shared" si="0"/>
        <v>662.97</v>
      </c>
      <c r="J34" s="46">
        <f t="shared" si="1"/>
        <v>1640.1</v>
      </c>
      <c r="K34" s="44">
        <f t="shared" si="2"/>
        <v>254.10000000000002</v>
      </c>
      <c r="L34" s="46">
        <f t="shared" si="3"/>
        <v>702.24</v>
      </c>
      <c r="M34" s="46">
        <f t="shared" si="4"/>
        <v>1637.7900000000002</v>
      </c>
      <c r="N34" s="45">
        <v>1190.1199999999999</v>
      </c>
      <c r="O34" s="46">
        <f t="shared" si="5"/>
        <v>6087.32</v>
      </c>
      <c r="P34" s="46">
        <f t="shared" si="6"/>
        <v>2580.33</v>
      </c>
      <c r="Q34" s="46">
        <f t="shared" si="7"/>
        <v>3531.99</v>
      </c>
      <c r="R34" s="46">
        <f t="shared" si="8"/>
        <v>20519.669999999998</v>
      </c>
      <c r="S34" s="47">
        <v>111</v>
      </c>
    </row>
    <row r="35" spans="1:19" s="48" customFormat="1" ht="33.950000000000003" customHeight="1" x14ac:dyDescent="0.2">
      <c r="A35" s="41">
        <v>35</v>
      </c>
      <c r="B35" s="49" t="s">
        <v>53</v>
      </c>
      <c r="C35" s="49" t="s">
        <v>51</v>
      </c>
      <c r="D35" s="49" t="s">
        <v>52</v>
      </c>
      <c r="E35" s="50" t="s">
        <v>293</v>
      </c>
      <c r="F35" s="39">
        <v>23100</v>
      </c>
      <c r="G35" s="51"/>
      <c r="H35" s="46">
        <v>25</v>
      </c>
      <c r="I35" s="46">
        <f t="shared" si="0"/>
        <v>662.97</v>
      </c>
      <c r="J35" s="46">
        <f t="shared" si="1"/>
        <v>1640.1</v>
      </c>
      <c r="K35" s="44">
        <f t="shared" si="2"/>
        <v>254.10000000000002</v>
      </c>
      <c r="L35" s="46">
        <f t="shared" si="3"/>
        <v>702.24</v>
      </c>
      <c r="M35" s="46">
        <f t="shared" si="4"/>
        <v>1637.7900000000002</v>
      </c>
      <c r="N35" s="45"/>
      <c r="O35" s="46">
        <f t="shared" si="5"/>
        <v>4897.2</v>
      </c>
      <c r="P35" s="46">
        <f t="shared" si="6"/>
        <v>1390.21</v>
      </c>
      <c r="Q35" s="46">
        <f t="shared" si="7"/>
        <v>3531.99</v>
      </c>
      <c r="R35" s="46">
        <f t="shared" si="8"/>
        <v>21709.79</v>
      </c>
      <c r="S35" s="47">
        <v>111</v>
      </c>
    </row>
    <row r="36" spans="1:19" s="48" customFormat="1" ht="33.950000000000003" customHeight="1" x14ac:dyDescent="0.2">
      <c r="A36" s="41">
        <v>36</v>
      </c>
      <c r="B36" s="49" t="s">
        <v>362</v>
      </c>
      <c r="C36" s="49" t="s">
        <v>51</v>
      </c>
      <c r="D36" s="49" t="s">
        <v>147</v>
      </c>
      <c r="E36" s="50" t="s">
        <v>293</v>
      </c>
      <c r="F36" s="39">
        <v>26000</v>
      </c>
      <c r="G36" s="51"/>
      <c r="H36" s="46">
        <v>25</v>
      </c>
      <c r="I36" s="46">
        <f t="shared" si="0"/>
        <v>746.2</v>
      </c>
      <c r="J36" s="46">
        <f t="shared" si="1"/>
        <v>1845.9999999999998</v>
      </c>
      <c r="K36" s="44">
        <f t="shared" si="2"/>
        <v>286.00000000000006</v>
      </c>
      <c r="L36" s="46">
        <f t="shared" si="3"/>
        <v>790.4</v>
      </c>
      <c r="M36" s="46">
        <f t="shared" si="4"/>
        <v>1843.4</v>
      </c>
      <c r="N36" s="45"/>
      <c r="O36" s="46">
        <f t="shared" si="5"/>
        <v>5512</v>
      </c>
      <c r="P36" s="46">
        <f t="shared" si="6"/>
        <v>1561.6</v>
      </c>
      <c r="Q36" s="46">
        <f t="shared" si="7"/>
        <v>3975.4</v>
      </c>
      <c r="R36" s="46">
        <f t="shared" si="8"/>
        <v>24438.400000000001</v>
      </c>
      <c r="S36" s="47">
        <v>111</v>
      </c>
    </row>
    <row r="37" spans="1:19" s="48" customFormat="1" ht="33.950000000000003" customHeight="1" x14ac:dyDescent="0.2">
      <c r="A37" s="41">
        <v>37</v>
      </c>
      <c r="B37" s="49" t="s">
        <v>185</v>
      </c>
      <c r="C37" s="49" t="s">
        <v>105</v>
      </c>
      <c r="D37" s="49" t="s">
        <v>186</v>
      </c>
      <c r="E37" s="50" t="s">
        <v>295</v>
      </c>
      <c r="F37" s="39">
        <v>60000</v>
      </c>
      <c r="G37" s="51">
        <v>3486.68</v>
      </c>
      <c r="H37" s="46">
        <v>25</v>
      </c>
      <c r="I37" s="46">
        <f t="shared" si="0"/>
        <v>1722</v>
      </c>
      <c r="J37" s="46">
        <f t="shared" si="1"/>
        <v>4260</v>
      </c>
      <c r="K37" s="44">
        <f t="shared" si="2"/>
        <v>660.00000000000011</v>
      </c>
      <c r="L37" s="46">
        <f t="shared" si="3"/>
        <v>1824</v>
      </c>
      <c r="M37" s="46">
        <f t="shared" si="4"/>
        <v>4254</v>
      </c>
      <c r="N37" s="45"/>
      <c r="O37" s="46">
        <f t="shared" si="5"/>
        <v>12720</v>
      </c>
      <c r="P37" s="46">
        <f t="shared" si="6"/>
        <v>7057.68</v>
      </c>
      <c r="Q37" s="46">
        <f t="shared" si="7"/>
        <v>9174</v>
      </c>
      <c r="R37" s="46">
        <f t="shared" si="8"/>
        <v>52942.32</v>
      </c>
      <c r="S37" s="47">
        <v>111</v>
      </c>
    </row>
    <row r="38" spans="1:19" s="48" customFormat="1" ht="33.950000000000003" customHeight="1" x14ac:dyDescent="0.2">
      <c r="A38" s="41">
        <v>38</v>
      </c>
      <c r="B38" s="49" t="s">
        <v>189</v>
      </c>
      <c r="C38" s="49" t="s">
        <v>105</v>
      </c>
      <c r="D38" s="49" t="s">
        <v>190</v>
      </c>
      <c r="E38" s="50" t="s">
        <v>295</v>
      </c>
      <c r="F38" s="39">
        <v>60000</v>
      </c>
      <c r="G38" s="51">
        <v>3486.68</v>
      </c>
      <c r="H38" s="46">
        <v>25</v>
      </c>
      <c r="I38" s="46">
        <f t="shared" si="0"/>
        <v>1722</v>
      </c>
      <c r="J38" s="46">
        <f t="shared" si="1"/>
        <v>4260</v>
      </c>
      <c r="K38" s="44">
        <f t="shared" si="2"/>
        <v>660.00000000000011</v>
      </c>
      <c r="L38" s="46">
        <f t="shared" si="3"/>
        <v>1824</v>
      </c>
      <c r="M38" s="46">
        <f t="shared" si="4"/>
        <v>4254</v>
      </c>
      <c r="N38" s="45"/>
      <c r="O38" s="46">
        <f t="shared" si="5"/>
        <v>12720</v>
      </c>
      <c r="P38" s="46">
        <f t="shared" si="6"/>
        <v>7057.68</v>
      </c>
      <c r="Q38" s="46">
        <f t="shared" si="7"/>
        <v>9174</v>
      </c>
      <c r="R38" s="46">
        <f t="shared" si="8"/>
        <v>52942.32</v>
      </c>
      <c r="S38" s="47">
        <v>111</v>
      </c>
    </row>
    <row r="39" spans="1:19" s="48" customFormat="1" ht="33.950000000000003" customHeight="1" x14ac:dyDescent="0.2">
      <c r="A39" s="41">
        <v>39</v>
      </c>
      <c r="B39" s="49" t="s">
        <v>231</v>
      </c>
      <c r="C39" s="49" t="s">
        <v>105</v>
      </c>
      <c r="D39" s="49" t="s">
        <v>232</v>
      </c>
      <c r="E39" s="50" t="s">
        <v>295</v>
      </c>
      <c r="F39" s="39">
        <v>60000</v>
      </c>
      <c r="G39" s="51">
        <v>3486.68</v>
      </c>
      <c r="H39" s="46">
        <v>25</v>
      </c>
      <c r="I39" s="46">
        <f t="shared" si="0"/>
        <v>1722</v>
      </c>
      <c r="J39" s="46">
        <f t="shared" si="1"/>
        <v>4260</v>
      </c>
      <c r="K39" s="44">
        <f t="shared" si="2"/>
        <v>660.00000000000011</v>
      </c>
      <c r="L39" s="46">
        <f t="shared" si="3"/>
        <v>1824</v>
      </c>
      <c r="M39" s="46">
        <f t="shared" si="4"/>
        <v>4254</v>
      </c>
      <c r="N39" s="45"/>
      <c r="O39" s="46">
        <f t="shared" si="5"/>
        <v>12720</v>
      </c>
      <c r="P39" s="46">
        <f t="shared" si="6"/>
        <v>7057.68</v>
      </c>
      <c r="Q39" s="46">
        <f t="shared" si="7"/>
        <v>9174</v>
      </c>
      <c r="R39" s="46">
        <f t="shared" si="8"/>
        <v>52942.32</v>
      </c>
      <c r="S39" s="47">
        <v>111</v>
      </c>
    </row>
    <row r="40" spans="1:19" s="48" customFormat="1" ht="33.950000000000003" customHeight="1" x14ac:dyDescent="0.2">
      <c r="A40" s="41">
        <v>40</v>
      </c>
      <c r="B40" s="49" t="s">
        <v>104</v>
      </c>
      <c r="C40" s="49" t="s">
        <v>105</v>
      </c>
      <c r="D40" s="49" t="s">
        <v>106</v>
      </c>
      <c r="E40" s="50" t="s">
        <v>295</v>
      </c>
      <c r="F40" s="39">
        <v>60000</v>
      </c>
      <c r="G40" s="51">
        <v>3486.68</v>
      </c>
      <c r="H40" s="46">
        <v>25</v>
      </c>
      <c r="I40" s="46">
        <f t="shared" si="0"/>
        <v>1722</v>
      </c>
      <c r="J40" s="46">
        <f t="shared" si="1"/>
        <v>4260</v>
      </c>
      <c r="K40" s="44">
        <f t="shared" si="2"/>
        <v>660.00000000000011</v>
      </c>
      <c r="L40" s="46">
        <f t="shared" si="3"/>
        <v>1824</v>
      </c>
      <c r="M40" s="46">
        <f t="shared" si="4"/>
        <v>4254</v>
      </c>
      <c r="N40" s="45"/>
      <c r="O40" s="46">
        <f t="shared" si="5"/>
        <v>12720</v>
      </c>
      <c r="P40" s="46">
        <f t="shared" si="6"/>
        <v>7057.68</v>
      </c>
      <c r="Q40" s="46">
        <f t="shared" si="7"/>
        <v>9174</v>
      </c>
      <c r="R40" s="46">
        <f t="shared" si="8"/>
        <v>52942.32</v>
      </c>
      <c r="S40" s="47">
        <v>111</v>
      </c>
    </row>
    <row r="41" spans="1:19" s="48" customFormat="1" ht="33.950000000000003" customHeight="1" x14ac:dyDescent="0.2">
      <c r="A41" s="41">
        <v>41</v>
      </c>
      <c r="B41" s="49" t="s">
        <v>284</v>
      </c>
      <c r="C41" s="49" t="s">
        <v>105</v>
      </c>
      <c r="D41" s="49" t="s">
        <v>106</v>
      </c>
      <c r="E41" s="50" t="s">
        <v>293</v>
      </c>
      <c r="F41" s="39">
        <v>60000</v>
      </c>
      <c r="G41" s="51">
        <v>3248.65</v>
      </c>
      <c r="H41" s="46">
        <v>25</v>
      </c>
      <c r="I41" s="46">
        <f t="shared" si="0"/>
        <v>1722</v>
      </c>
      <c r="J41" s="46">
        <f t="shared" si="1"/>
        <v>4260</v>
      </c>
      <c r="K41" s="44">
        <f t="shared" si="2"/>
        <v>660.00000000000011</v>
      </c>
      <c r="L41" s="46">
        <f t="shared" si="3"/>
        <v>1824</v>
      </c>
      <c r="M41" s="46">
        <f t="shared" si="4"/>
        <v>4254</v>
      </c>
      <c r="N41" s="45">
        <v>1190.1199999999999</v>
      </c>
      <c r="O41" s="46">
        <f t="shared" si="5"/>
        <v>13910.119999999999</v>
      </c>
      <c r="P41" s="46">
        <f t="shared" si="6"/>
        <v>8009.7699999999995</v>
      </c>
      <c r="Q41" s="46">
        <f t="shared" si="7"/>
        <v>9174</v>
      </c>
      <c r="R41" s="46">
        <f t="shared" si="8"/>
        <v>51990.23</v>
      </c>
      <c r="S41" s="47">
        <v>111</v>
      </c>
    </row>
    <row r="42" spans="1:19" s="48" customFormat="1" ht="33.950000000000003" customHeight="1" x14ac:dyDescent="0.2">
      <c r="A42" s="41">
        <v>42</v>
      </c>
      <c r="B42" s="49" t="s">
        <v>198</v>
      </c>
      <c r="C42" s="49" t="s">
        <v>103</v>
      </c>
      <c r="D42" s="49" t="s">
        <v>199</v>
      </c>
      <c r="E42" s="50" t="s">
        <v>295</v>
      </c>
      <c r="F42" s="39">
        <v>65000</v>
      </c>
      <c r="G42" s="51">
        <v>4427.58</v>
      </c>
      <c r="H42" s="46">
        <v>25</v>
      </c>
      <c r="I42" s="46">
        <f t="shared" si="0"/>
        <v>1865.5</v>
      </c>
      <c r="J42" s="46">
        <f t="shared" si="1"/>
        <v>4615</v>
      </c>
      <c r="K42" s="44">
        <f t="shared" si="2"/>
        <v>715.00000000000011</v>
      </c>
      <c r="L42" s="46">
        <f t="shared" si="3"/>
        <v>1976</v>
      </c>
      <c r="M42" s="46">
        <f t="shared" si="4"/>
        <v>4608.5</v>
      </c>
      <c r="N42" s="45"/>
      <c r="O42" s="46">
        <f t="shared" si="5"/>
        <v>13780</v>
      </c>
      <c r="P42" s="46">
        <f t="shared" si="6"/>
        <v>8294.08</v>
      </c>
      <c r="Q42" s="46">
        <f t="shared" si="7"/>
        <v>9938.5</v>
      </c>
      <c r="R42" s="46">
        <f t="shared" si="8"/>
        <v>56705.919999999998</v>
      </c>
      <c r="S42" s="47">
        <v>111</v>
      </c>
    </row>
    <row r="43" spans="1:19" s="48" customFormat="1" ht="33.950000000000003" customHeight="1" x14ac:dyDescent="0.2">
      <c r="A43" s="41">
        <v>43</v>
      </c>
      <c r="B43" s="49" t="s">
        <v>202</v>
      </c>
      <c r="C43" s="49" t="s">
        <v>103</v>
      </c>
      <c r="D43" s="49" t="s">
        <v>106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0"/>
        <v>1722</v>
      </c>
      <c r="J43" s="46">
        <f t="shared" si="1"/>
        <v>4260</v>
      </c>
      <c r="K43" s="44">
        <f t="shared" si="2"/>
        <v>660.00000000000011</v>
      </c>
      <c r="L43" s="46">
        <f t="shared" si="3"/>
        <v>1824</v>
      </c>
      <c r="M43" s="46">
        <f t="shared" si="4"/>
        <v>4254</v>
      </c>
      <c r="N43" s="45"/>
      <c r="O43" s="46">
        <f t="shared" si="5"/>
        <v>12720</v>
      </c>
      <c r="P43" s="46">
        <f t="shared" si="6"/>
        <v>7057.68</v>
      </c>
      <c r="Q43" s="46">
        <f t="shared" si="7"/>
        <v>9174</v>
      </c>
      <c r="R43" s="46">
        <f t="shared" si="8"/>
        <v>52942.32</v>
      </c>
      <c r="S43" s="47">
        <v>111</v>
      </c>
    </row>
    <row r="44" spans="1:19" s="48" customFormat="1" ht="33.75" customHeight="1" x14ac:dyDescent="0.2">
      <c r="A44" s="41">
        <v>44</v>
      </c>
      <c r="B44" s="42" t="s">
        <v>30</v>
      </c>
      <c r="C44" s="42" t="s">
        <v>152</v>
      </c>
      <c r="D44" s="42" t="s">
        <v>54</v>
      </c>
      <c r="E44" s="43" t="s">
        <v>293</v>
      </c>
      <c r="F44" s="44">
        <v>22000</v>
      </c>
      <c r="G44" s="45"/>
      <c r="H44" s="46">
        <v>25</v>
      </c>
      <c r="I44" s="46">
        <f t="shared" si="0"/>
        <v>631.4</v>
      </c>
      <c r="J44" s="46">
        <f t="shared" si="1"/>
        <v>1561.9999999999998</v>
      </c>
      <c r="K44" s="44">
        <f t="shared" si="2"/>
        <v>242.00000000000003</v>
      </c>
      <c r="L44" s="46">
        <f t="shared" si="3"/>
        <v>668.8</v>
      </c>
      <c r="M44" s="46">
        <f t="shared" si="4"/>
        <v>1559.8000000000002</v>
      </c>
      <c r="N44" s="45"/>
      <c r="O44" s="46">
        <f t="shared" si="5"/>
        <v>4664</v>
      </c>
      <c r="P44" s="46">
        <f t="shared" si="6"/>
        <v>1325.1999999999998</v>
      </c>
      <c r="Q44" s="46">
        <f t="shared" si="7"/>
        <v>3363.8</v>
      </c>
      <c r="R44" s="46">
        <f t="shared" si="8"/>
        <v>20674.8</v>
      </c>
      <c r="S44" s="47">
        <v>111</v>
      </c>
    </row>
    <row r="45" spans="1:19" s="48" customFormat="1" ht="33.950000000000003" customHeight="1" x14ac:dyDescent="0.2">
      <c r="A45" s="41">
        <v>45</v>
      </c>
      <c r="B45" s="49" t="s">
        <v>342</v>
      </c>
      <c r="C45" s="49" t="s">
        <v>103</v>
      </c>
      <c r="D45" s="49" t="s">
        <v>68</v>
      </c>
      <c r="E45" s="50" t="s">
        <v>293</v>
      </c>
      <c r="F45" s="39">
        <v>21000</v>
      </c>
      <c r="G45" s="51"/>
      <c r="H45" s="46">
        <v>25</v>
      </c>
      <c r="I45" s="46">
        <f t="shared" si="0"/>
        <v>602.70000000000005</v>
      </c>
      <c r="J45" s="46">
        <f t="shared" si="1"/>
        <v>1490.9999999999998</v>
      </c>
      <c r="K45" s="44">
        <f t="shared" si="2"/>
        <v>231.00000000000003</v>
      </c>
      <c r="L45" s="46">
        <f t="shared" si="3"/>
        <v>638.4</v>
      </c>
      <c r="M45" s="46">
        <f t="shared" si="4"/>
        <v>1488.9</v>
      </c>
      <c r="N45" s="45"/>
      <c r="O45" s="46">
        <f t="shared" si="5"/>
        <v>4452</v>
      </c>
      <c r="P45" s="46">
        <f t="shared" si="6"/>
        <v>1266.0999999999999</v>
      </c>
      <c r="Q45" s="46">
        <f t="shared" si="7"/>
        <v>3210.8999999999996</v>
      </c>
      <c r="R45" s="46">
        <f t="shared" si="8"/>
        <v>19733.900000000001</v>
      </c>
      <c r="S45" s="47">
        <v>111</v>
      </c>
    </row>
    <row r="46" spans="1:19" s="48" customFormat="1" ht="33.950000000000003" customHeight="1" x14ac:dyDescent="0.2">
      <c r="A46" s="41">
        <v>46</v>
      </c>
      <c r="B46" s="49" t="s">
        <v>245</v>
      </c>
      <c r="C46" s="49" t="s">
        <v>39</v>
      </c>
      <c r="D46" s="49" t="s">
        <v>246</v>
      </c>
      <c r="E46" s="50" t="s">
        <v>295</v>
      </c>
      <c r="F46" s="39">
        <v>60000</v>
      </c>
      <c r="G46" s="51">
        <v>3486.68</v>
      </c>
      <c r="H46" s="46">
        <v>25</v>
      </c>
      <c r="I46" s="46">
        <f t="shared" si="0"/>
        <v>1722</v>
      </c>
      <c r="J46" s="46">
        <f t="shared" si="1"/>
        <v>4260</v>
      </c>
      <c r="K46" s="44">
        <f t="shared" si="2"/>
        <v>660.00000000000011</v>
      </c>
      <c r="L46" s="46">
        <f t="shared" si="3"/>
        <v>1824</v>
      </c>
      <c r="M46" s="46">
        <f t="shared" si="4"/>
        <v>4254</v>
      </c>
      <c r="N46" s="45"/>
      <c r="O46" s="46">
        <f t="shared" si="5"/>
        <v>12720</v>
      </c>
      <c r="P46" s="46">
        <f t="shared" si="6"/>
        <v>7057.68</v>
      </c>
      <c r="Q46" s="46">
        <f t="shared" si="7"/>
        <v>9174</v>
      </c>
      <c r="R46" s="46">
        <f t="shared" si="8"/>
        <v>52942.32</v>
      </c>
      <c r="S46" s="47">
        <v>111</v>
      </c>
    </row>
    <row r="47" spans="1:19" s="48" customFormat="1" ht="33.950000000000003" customHeight="1" x14ac:dyDescent="0.2">
      <c r="A47" s="41">
        <v>47</v>
      </c>
      <c r="B47" s="49" t="s">
        <v>275</v>
      </c>
      <c r="C47" s="49" t="s">
        <v>301</v>
      </c>
      <c r="D47" s="49" t="s">
        <v>264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0"/>
        <v>1722</v>
      </c>
      <c r="J47" s="46">
        <f t="shared" si="1"/>
        <v>4260</v>
      </c>
      <c r="K47" s="44">
        <f t="shared" si="2"/>
        <v>660.00000000000011</v>
      </c>
      <c r="L47" s="46">
        <f t="shared" si="3"/>
        <v>1824</v>
      </c>
      <c r="M47" s="46">
        <f t="shared" si="4"/>
        <v>4254</v>
      </c>
      <c r="N47" s="45"/>
      <c r="O47" s="46">
        <f t="shared" si="5"/>
        <v>12720</v>
      </c>
      <c r="P47" s="46">
        <f t="shared" si="6"/>
        <v>7057.68</v>
      </c>
      <c r="Q47" s="46">
        <f t="shared" si="7"/>
        <v>9174</v>
      </c>
      <c r="R47" s="46">
        <f t="shared" si="8"/>
        <v>52942.32</v>
      </c>
      <c r="S47" s="47">
        <v>111</v>
      </c>
    </row>
    <row r="48" spans="1:19" s="48" customFormat="1" ht="33.950000000000003" customHeight="1" x14ac:dyDescent="0.2">
      <c r="A48" s="41">
        <v>48</v>
      </c>
      <c r="B48" s="49" t="s">
        <v>94</v>
      </c>
      <c r="C48" s="49" t="s">
        <v>301</v>
      </c>
      <c r="D48" s="49" t="s">
        <v>340</v>
      </c>
      <c r="E48" s="50" t="s">
        <v>295</v>
      </c>
      <c r="F48" s="39">
        <v>45000</v>
      </c>
      <c r="G48" s="51">
        <v>1148.33</v>
      </c>
      <c r="H48" s="46">
        <v>25</v>
      </c>
      <c r="I48" s="46">
        <f t="shared" si="0"/>
        <v>1291.5</v>
      </c>
      <c r="J48" s="46">
        <f t="shared" si="1"/>
        <v>3194.9999999999995</v>
      </c>
      <c r="K48" s="44">
        <f t="shared" si="2"/>
        <v>495.00000000000006</v>
      </c>
      <c r="L48" s="46">
        <f t="shared" si="3"/>
        <v>1368</v>
      </c>
      <c r="M48" s="46">
        <f t="shared" si="4"/>
        <v>3190.5</v>
      </c>
      <c r="N48" s="45"/>
      <c r="O48" s="46">
        <f t="shared" si="5"/>
        <v>9540</v>
      </c>
      <c r="P48" s="46">
        <f t="shared" si="6"/>
        <v>3832.83</v>
      </c>
      <c r="Q48" s="46">
        <f t="shared" si="7"/>
        <v>6880.5</v>
      </c>
      <c r="R48" s="46">
        <f t="shared" si="8"/>
        <v>41167.17</v>
      </c>
      <c r="S48" s="47">
        <v>111</v>
      </c>
    </row>
    <row r="49" spans="1:19" s="48" customFormat="1" ht="33.950000000000003" customHeight="1" x14ac:dyDescent="0.2">
      <c r="A49" s="41">
        <v>49</v>
      </c>
      <c r="B49" s="49" t="s">
        <v>132</v>
      </c>
      <c r="C49" s="49" t="s">
        <v>39</v>
      </c>
      <c r="D49" s="49" t="s">
        <v>330</v>
      </c>
      <c r="E49" s="50" t="s">
        <v>293</v>
      </c>
      <c r="F49" s="39">
        <v>35000</v>
      </c>
      <c r="G49" s="51"/>
      <c r="H49" s="46">
        <v>25</v>
      </c>
      <c r="I49" s="46">
        <f t="shared" si="0"/>
        <v>1004.5</v>
      </c>
      <c r="J49" s="46">
        <f t="shared" si="1"/>
        <v>2485</v>
      </c>
      <c r="K49" s="44">
        <f t="shared" si="2"/>
        <v>385.00000000000006</v>
      </c>
      <c r="L49" s="46">
        <f t="shared" si="3"/>
        <v>1064</v>
      </c>
      <c r="M49" s="46">
        <f t="shared" si="4"/>
        <v>2481.5</v>
      </c>
      <c r="N49" s="45">
        <v>2380.2399999999998</v>
      </c>
      <c r="O49" s="46">
        <f t="shared" si="5"/>
        <v>9800.24</v>
      </c>
      <c r="P49" s="46">
        <f t="shared" si="6"/>
        <v>4473.74</v>
      </c>
      <c r="Q49" s="46">
        <f t="shared" si="7"/>
        <v>5351.5</v>
      </c>
      <c r="R49" s="46">
        <f t="shared" si="8"/>
        <v>30526.260000000002</v>
      </c>
      <c r="S49" s="47">
        <v>111</v>
      </c>
    </row>
    <row r="50" spans="1:19" s="48" customFormat="1" ht="33.950000000000003" customHeight="1" x14ac:dyDescent="0.2">
      <c r="A50" s="41">
        <v>50</v>
      </c>
      <c r="B50" s="49" t="s">
        <v>207</v>
      </c>
      <c r="C50" s="49" t="s">
        <v>302</v>
      </c>
      <c r="D50" s="49" t="s">
        <v>330</v>
      </c>
      <c r="E50" s="50" t="s">
        <v>294</v>
      </c>
      <c r="F50" s="39">
        <v>35000</v>
      </c>
      <c r="G50" s="51"/>
      <c r="H50" s="46">
        <v>25</v>
      </c>
      <c r="I50" s="46">
        <f t="shared" si="0"/>
        <v>1004.5</v>
      </c>
      <c r="J50" s="46">
        <f t="shared" si="1"/>
        <v>2485</v>
      </c>
      <c r="K50" s="44">
        <f t="shared" si="2"/>
        <v>385.00000000000006</v>
      </c>
      <c r="L50" s="46">
        <f t="shared" si="3"/>
        <v>1064</v>
      </c>
      <c r="M50" s="46">
        <f t="shared" si="4"/>
        <v>2481.5</v>
      </c>
      <c r="N50" s="45"/>
      <c r="O50" s="46">
        <f t="shared" si="5"/>
        <v>7420</v>
      </c>
      <c r="P50" s="46">
        <f t="shared" si="6"/>
        <v>2093.5</v>
      </c>
      <c r="Q50" s="46">
        <f t="shared" si="7"/>
        <v>5351.5</v>
      </c>
      <c r="R50" s="46">
        <f t="shared" si="8"/>
        <v>32906.5</v>
      </c>
      <c r="S50" s="47">
        <v>111</v>
      </c>
    </row>
    <row r="51" spans="1:19" s="48" customFormat="1" ht="33.950000000000003" customHeight="1" x14ac:dyDescent="0.2">
      <c r="A51" s="41">
        <v>51</v>
      </c>
      <c r="B51" s="49" t="s">
        <v>125</v>
      </c>
      <c r="C51" s="49" t="s">
        <v>39</v>
      </c>
      <c r="D51" s="49" t="s">
        <v>330</v>
      </c>
      <c r="E51" s="50" t="s">
        <v>293</v>
      </c>
      <c r="F51" s="39">
        <v>35000</v>
      </c>
      <c r="G51" s="51"/>
      <c r="H51" s="46">
        <v>25</v>
      </c>
      <c r="I51" s="46">
        <f t="shared" si="0"/>
        <v>1004.5</v>
      </c>
      <c r="J51" s="46">
        <f t="shared" si="1"/>
        <v>2485</v>
      </c>
      <c r="K51" s="44">
        <f t="shared" si="2"/>
        <v>385.00000000000006</v>
      </c>
      <c r="L51" s="46">
        <f t="shared" si="3"/>
        <v>1064</v>
      </c>
      <c r="M51" s="46">
        <f t="shared" si="4"/>
        <v>2481.5</v>
      </c>
      <c r="N51" s="45"/>
      <c r="O51" s="46">
        <f t="shared" si="5"/>
        <v>7420</v>
      </c>
      <c r="P51" s="46">
        <f t="shared" si="6"/>
        <v>2093.5</v>
      </c>
      <c r="Q51" s="46">
        <f t="shared" si="7"/>
        <v>5351.5</v>
      </c>
      <c r="R51" s="46">
        <f t="shared" si="8"/>
        <v>32906.5</v>
      </c>
      <c r="S51" s="47">
        <v>111</v>
      </c>
    </row>
    <row r="52" spans="1:19" s="48" customFormat="1" ht="33.950000000000003" customHeight="1" x14ac:dyDescent="0.2">
      <c r="A52" s="41">
        <v>52</v>
      </c>
      <c r="B52" s="49" t="s">
        <v>314</v>
      </c>
      <c r="C52" s="49" t="s">
        <v>313</v>
      </c>
      <c r="D52" s="49" t="s">
        <v>90</v>
      </c>
      <c r="E52" s="43" t="s">
        <v>293</v>
      </c>
      <c r="F52" s="44">
        <v>35000</v>
      </c>
      <c r="G52" s="45"/>
      <c r="H52" s="46">
        <v>25</v>
      </c>
      <c r="I52" s="46">
        <f t="shared" si="0"/>
        <v>1004.5</v>
      </c>
      <c r="J52" s="46">
        <f t="shared" si="1"/>
        <v>2485</v>
      </c>
      <c r="K52" s="44">
        <f t="shared" si="2"/>
        <v>385.00000000000006</v>
      </c>
      <c r="L52" s="46">
        <f t="shared" si="3"/>
        <v>1064</v>
      </c>
      <c r="M52" s="46">
        <f t="shared" si="4"/>
        <v>2481.5</v>
      </c>
      <c r="N52" s="45"/>
      <c r="O52" s="46">
        <f t="shared" si="5"/>
        <v>7420</v>
      </c>
      <c r="P52" s="46">
        <f t="shared" si="6"/>
        <v>2093.5</v>
      </c>
      <c r="Q52" s="46">
        <f t="shared" si="7"/>
        <v>5351.5</v>
      </c>
      <c r="R52" s="46">
        <f t="shared" si="8"/>
        <v>32906.5</v>
      </c>
      <c r="S52" s="47">
        <v>111</v>
      </c>
    </row>
    <row r="53" spans="1:19" s="48" customFormat="1" ht="33.950000000000003" customHeight="1" x14ac:dyDescent="0.2">
      <c r="A53" s="41">
        <v>53</v>
      </c>
      <c r="B53" s="49" t="s">
        <v>325</v>
      </c>
      <c r="C53" s="49" t="s">
        <v>313</v>
      </c>
      <c r="D53" s="49" t="s">
        <v>166</v>
      </c>
      <c r="E53" s="50" t="s">
        <v>293</v>
      </c>
      <c r="F53" s="39">
        <v>35000</v>
      </c>
      <c r="G53" s="51"/>
      <c r="H53" s="46">
        <v>25</v>
      </c>
      <c r="I53" s="46">
        <f t="shared" si="0"/>
        <v>1004.5</v>
      </c>
      <c r="J53" s="46">
        <f t="shared" si="1"/>
        <v>2485</v>
      </c>
      <c r="K53" s="44">
        <f t="shared" si="2"/>
        <v>385.00000000000006</v>
      </c>
      <c r="L53" s="46">
        <f t="shared" si="3"/>
        <v>1064</v>
      </c>
      <c r="M53" s="46">
        <f t="shared" si="4"/>
        <v>2481.5</v>
      </c>
      <c r="N53" s="45"/>
      <c r="O53" s="46">
        <f t="shared" si="5"/>
        <v>7420</v>
      </c>
      <c r="P53" s="46">
        <f t="shared" si="6"/>
        <v>2093.5</v>
      </c>
      <c r="Q53" s="46">
        <f t="shared" si="7"/>
        <v>5351.5</v>
      </c>
      <c r="R53" s="46">
        <f t="shared" si="8"/>
        <v>32906.5</v>
      </c>
      <c r="S53" s="47">
        <v>111</v>
      </c>
    </row>
    <row r="54" spans="1:19" s="48" customFormat="1" ht="33.950000000000003" customHeight="1" x14ac:dyDescent="0.2">
      <c r="A54" s="41">
        <v>54</v>
      </c>
      <c r="B54" s="49" t="s">
        <v>145</v>
      </c>
      <c r="C54" s="49" t="s">
        <v>301</v>
      </c>
      <c r="D54" s="49" t="s">
        <v>45</v>
      </c>
      <c r="E54" s="50" t="s">
        <v>295</v>
      </c>
      <c r="F54" s="39">
        <v>28875</v>
      </c>
      <c r="G54" s="51"/>
      <c r="H54" s="46">
        <v>25</v>
      </c>
      <c r="I54" s="46">
        <f t="shared" si="0"/>
        <v>828.71249999999998</v>
      </c>
      <c r="J54" s="46">
        <f t="shared" si="1"/>
        <v>2050.125</v>
      </c>
      <c r="K54" s="44">
        <f t="shared" si="2"/>
        <v>317.62500000000006</v>
      </c>
      <c r="L54" s="46">
        <f t="shared" si="3"/>
        <v>877.8</v>
      </c>
      <c r="M54" s="46">
        <f t="shared" si="4"/>
        <v>2047.2375000000002</v>
      </c>
      <c r="N54" s="45"/>
      <c r="O54" s="46">
        <f t="shared" si="5"/>
        <v>6121.5</v>
      </c>
      <c r="P54" s="46">
        <f t="shared" si="6"/>
        <v>1731.5124999999998</v>
      </c>
      <c r="Q54" s="46">
        <f t="shared" si="7"/>
        <v>4414.9875000000002</v>
      </c>
      <c r="R54" s="46">
        <f t="shared" si="8"/>
        <v>27143.487499999999</v>
      </c>
      <c r="S54" s="47">
        <v>111</v>
      </c>
    </row>
    <row r="55" spans="1:19" s="48" customFormat="1" ht="33.950000000000003" customHeight="1" x14ac:dyDescent="0.2">
      <c r="A55" s="41">
        <v>55</v>
      </c>
      <c r="B55" s="49" t="s">
        <v>82</v>
      </c>
      <c r="C55" s="49" t="s">
        <v>302</v>
      </c>
      <c r="D55" s="49" t="s">
        <v>83</v>
      </c>
      <c r="E55" s="50" t="s">
        <v>295</v>
      </c>
      <c r="F55" s="39">
        <v>68000</v>
      </c>
      <c r="G55" s="51">
        <v>4754.09</v>
      </c>
      <c r="H55" s="46">
        <v>25</v>
      </c>
      <c r="I55" s="46">
        <f t="shared" si="0"/>
        <v>1951.6</v>
      </c>
      <c r="J55" s="46">
        <f t="shared" si="1"/>
        <v>4828</v>
      </c>
      <c r="K55" s="44">
        <f t="shared" si="2"/>
        <v>748.00000000000011</v>
      </c>
      <c r="L55" s="46">
        <f t="shared" si="3"/>
        <v>2067.1999999999998</v>
      </c>
      <c r="M55" s="46">
        <f t="shared" si="4"/>
        <v>4821.2000000000007</v>
      </c>
      <c r="N55" s="45">
        <v>1190.1199999999999</v>
      </c>
      <c r="O55" s="46">
        <f t="shared" si="5"/>
        <v>15606.119999999999</v>
      </c>
      <c r="P55" s="46">
        <f t="shared" si="6"/>
        <v>9988.0099999999984</v>
      </c>
      <c r="Q55" s="46">
        <f t="shared" si="7"/>
        <v>10397.200000000001</v>
      </c>
      <c r="R55" s="46">
        <f t="shared" si="8"/>
        <v>58011.990000000005</v>
      </c>
      <c r="S55" s="47">
        <v>111</v>
      </c>
    </row>
    <row r="56" spans="1:19" s="48" customFormat="1" ht="33.950000000000003" customHeight="1" x14ac:dyDescent="0.2">
      <c r="A56" s="41">
        <v>56</v>
      </c>
      <c r="B56" s="49" t="s">
        <v>222</v>
      </c>
      <c r="C56" s="49" t="s">
        <v>31</v>
      </c>
      <c r="D56" s="49" t="s">
        <v>336</v>
      </c>
      <c r="E56" s="50" t="s">
        <v>295</v>
      </c>
      <c r="F56" s="39">
        <v>45000</v>
      </c>
      <c r="G56" s="51">
        <v>791.29</v>
      </c>
      <c r="H56" s="46">
        <v>25</v>
      </c>
      <c r="I56" s="46">
        <f t="shared" si="0"/>
        <v>1291.5</v>
      </c>
      <c r="J56" s="46">
        <f t="shared" si="1"/>
        <v>3194.9999999999995</v>
      </c>
      <c r="K56" s="44">
        <f t="shared" si="2"/>
        <v>495.00000000000006</v>
      </c>
      <c r="L56" s="46">
        <f t="shared" si="3"/>
        <v>1368</v>
      </c>
      <c r="M56" s="46">
        <f t="shared" si="4"/>
        <v>3190.5</v>
      </c>
      <c r="N56" s="45">
        <v>2380.2399999999998</v>
      </c>
      <c r="O56" s="46">
        <f t="shared" si="5"/>
        <v>11920.24</v>
      </c>
      <c r="P56" s="46">
        <f t="shared" si="6"/>
        <v>5856.03</v>
      </c>
      <c r="Q56" s="46">
        <f t="shared" si="7"/>
        <v>6880.5</v>
      </c>
      <c r="R56" s="46">
        <f t="shared" si="8"/>
        <v>39143.97</v>
      </c>
      <c r="S56" s="47">
        <v>111</v>
      </c>
    </row>
    <row r="57" spans="1:19" s="48" customFormat="1" ht="33.950000000000003" customHeight="1" x14ac:dyDescent="0.2">
      <c r="A57" s="41">
        <v>57</v>
      </c>
      <c r="B57" s="49" t="s">
        <v>243</v>
      </c>
      <c r="C57" s="49" t="s">
        <v>31</v>
      </c>
      <c r="D57" s="49" t="s">
        <v>223</v>
      </c>
      <c r="E57" s="50" t="s">
        <v>295</v>
      </c>
      <c r="F57" s="39">
        <v>31500</v>
      </c>
      <c r="G57" s="51"/>
      <c r="H57" s="46">
        <v>25</v>
      </c>
      <c r="I57" s="46">
        <f t="shared" si="0"/>
        <v>904.05</v>
      </c>
      <c r="J57" s="46">
        <f t="shared" si="1"/>
        <v>2236.5</v>
      </c>
      <c r="K57" s="44">
        <f t="shared" si="2"/>
        <v>346.50000000000006</v>
      </c>
      <c r="L57" s="46">
        <f t="shared" si="3"/>
        <v>957.6</v>
      </c>
      <c r="M57" s="46">
        <f t="shared" si="4"/>
        <v>2233.3500000000004</v>
      </c>
      <c r="N57" s="45"/>
      <c r="O57" s="46">
        <f t="shared" si="5"/>
        <v>6678.0000000000009</v>
      </c>
      <c r="P57" s="46">
        <f t="shared" si="6"/>
        <v>1886.65</v>
      </c>
      <c r="Q57" s="46">
        <f t="shared" si="7"/>
        <v>4816.3500000000004</v>
      </c>
      <c r="R57" s="46">
        <f t="shared" si="8"/>
        <v>29613.35</v>
      </c>
      <c r="S57" s="47">
        <v>111</v>
      </c>
    </row>
    <row r="58" spans="1:19" s="48" customFormat="1" ht="33.950000000000003" customHeight="1" x14ac:dyDescent="0.2">
      <c r="A58" s="41">
        <v>58</v>
      </c>
      <c r="B58" s="49" t="s">
        <v>197</v>
      </c>
      <c r="C58" s="49" t="s">
        <v>31</v>
      </c>
      <c r="D58" s="49" t="s">
        <v>223</v>
      </c>
      <c r="E58" s="50" t="s">
        <v>295</v>
      </c>
      <c r="F58" s="39">
        <v>50000</v>
      </c>
      <c r="G58" s="51">
        <v>1854</v>
      </c>
      <c r="H58" s="46">
        <v>25</v>
      </c>
      <c r="I58" s="46">
        <f t="shared" si="0"/>
        <v>1435</v>
      </c>
      <c r="J58" s="46">
        <f t="shared" si="1"/>
        <v>3549.9999999999995</v>
      </c>
      <c r="K58" s="44">
        <f t="shared" si="2"/>
        <v>550</v>
      </c>
      <c r="L58" s="46">
        <f t="shared" si="3"/>
        <v>1520</v>
      </c>
      <c r="M58" s="46">
        <f t="shared" si="4"/>
        <v>3545.0000000000005</v>
      </c>
      <c r="N58" s="45"/>
      <c r="O58" s="46">
        <f t="shared" si="5"/>
        <v>10600</v>
      </c>
      <c r="P58" s="46">
        <f t="shared" si="6"/>
        <v>4834</v>
      </c>
      <c r="Q58" s="46">
        <f t="shared" si="7"/>
        <v>7645</v>
      </c>
      <c r="R58" s="46">
        <f t="shared" si="8"/>
        <v>45166</v>
      </c>
      <c r="S58" s="47">
        <v>111</v>
      </c>
    </row>
    <row r="59" spans="1:19" s="48" customFormat="1" ht="33.950000000000003" customHeight="1" x14ac:dyDescent="0.2">
      <c r="A59" s="41">
        <v>59</v>
      </c>
      <c r="B59" s="49" t="s">
        <v>226</v>
      </c>
      <c r="C59" s="49" t="s">
        <v>31</v>
      </c>
      <c r="D59" s="49" t="s">
        <v>223</v>
      </c>
      <c r="E59" s="50" t="s">
        <v>293</v>
      </c>
      <c r="F59" s="39">
        <v>31500</v>
      </c>
      <c r="G59" s="51"/>
      <c r="H59" s="46">
        <v>25</v>
      </c>
      <c r="I59" s="46">
        <f t="shared" si="0"/>
        <v>904.05</v>
      </c>
      <c r="J59" s="46">
        <f t="shared" si="1"/>
        <v>2236.5</v>
      </c>
      <c r="K59" s="44">
        <f t="shared" si="2"/>
        <v>346.50000000000006</v>
      </c>
      <c r="L59" s="46">
        <f t="shared" si="3"/>
        <v>957.6</v>
      </c>
      <c r="M59" s="46">
        <f t="shared" si="4"/>
        <v>2233.3500000000004</v>
      </c>
      <c r="N59" s="45"/>
      <c r="O59" s="46">
        <f t="shared" si="5"/>
        <v>6678.0000000000009</v>
      </c>
      <c r="P59" s="46">
        <f t="shared" si="6"/>
        <v>1886.65</v>
      </c>
      <c r="Q59" s="46">
        <f t="shared" si="7"/>
        <v>4816.3500000000004</v>
      </c>
      <c r="R59" s="46">
        <f t="shared" si="8"/>
        <v>29613.35</v>
      </c>
      <c r="S59" s="47">
        <v>111</v>
      </c>
    </row>
    <row r="60" spans="1:19" s="48" customFormat="1" ht="33.950000000000003" customHeight="1" x14ac:dyDescent="0.2">
      <c r="A60" s="41">
        <v>60</v>
      </c>
      <c r="B60" s="49" t="s">
        <v>224</v>
      </c>
      <c r="C60" s="49" t="s">
        <v>225</v>
      </c>
      <c r="D60" s="49" t="s">
        <v>217</v>
      </c>
      <c r="E60" s="50" t="s">
        <v>295</v>
      </c>
      <c r="F60" s="39">
        <v>60000</v>
      </c>
      <c r="G60" s="51">
        <v>3248.65</v>
      </c>
      <c r="H60" s="46">
        <v>25</v>
      </c>
      <c r="I60" s="46">
        <f t="shared" si="0"/>
        <v>1722</v>
      </c>
      <c r="J60" s="46">
        <f t="shared" si="1"/>
        <v>4260</v>
      </c>
      <c r="K60" s="44">
        <f t="shared" si="2"/>
        <v>660.00000000000011</v>
      </c>
      <c r="L60" s="46">
        <f t="shared" si="3"/>
        <v>1824</v>
      </c>
      <c r="M60" s="46">
        <f t="shared" si="4"/>
        <v>4254</v>
      </c>
      <c r="N60" s="45">
        <v>1190.1199999999999</v>
      </c>
      <c r="O60" s="46">
        <f t="shared" si="5"/>
        <v>13910.119999999999</v>
      </c>
      <c r="P60" s="46">
        <f t="shared" si="6"/>
        <v>8009.7699999999995</v>
      </c>
      <c r="Q60" s="46">
        <f t="shared" si="7"/>
        <v>9174</v>
      </c>
      <c r="R60" s="46">
        <f t="shared" si="8"/>
        <v>51990.23</v>
      </c>
      <c r="S60" s="47">
        <v>111</v>
      </c>
    </row>
    <row r="61" spans="1:19" s="48" customFormat="1" ht="33.950000000000003" customHeight="1" x14ac:dyDescent="0.2">
      <c r="A61" s="41">
        <v>61</v>
      </c>
      <c r="B61" s="49" t="s">
        <v>120</v>
      </c>
      <c r="C61" s="49" t="s">
        <v>43</v>
      </c>
      <c r="D61" s="49" t="s">
        <v>303</v>
      </c>
      <c r="E61" s="50" t="s">
        <v>293</v>
      </c>
      <c r="F61" s="39">
        <v>27300</v>
      </c>
      <c r="G61" s="51"/>
      <c r="H61" s="46">
        <v>25</v>
      </c>
      <c r="I61" s="46">
        <f t="shared" si="0"/>
        <v>783.51</v>
      </c>
      <c r="J61" s="46">
        <f t="shared" si="1"/>
        <v>1938.2999999999997</v>
      </c>
      <c r="K61" s="44">
        <f t="shared" si="2"/>
        <v>300.3</v>
      </c>
      <c r="L61" s="46">
        <f t="shared" si="3"/>
        <v>829.92</v>
      </c>
      <c r="M61" s="46">
        <f t="shared" si="4"/>
        <v>1935.5700000000002</v>
      </c>
      <c r="N61" s="45"/>
      <c r="O61" s="46">
        <f t="shared" si="5"/>
        <v>5787.6</v>
      </c>
      <c r="P61" s="46">
        <f t="shared" si="6"/>
        <v>1638.4299999999998</v>
      </c>
      <c r="Q61" s="46">
        <f t="shared" si="7"/>
        <v>4174.17</v>
      </c>
      <c r="R61" s="46">
        <f t="shared" si="8"/>
        <v>25661.57</v>
      </c>
      <c r="S61" s="47">
        <v>111</v>
      </c>
    </row>
    <row r="62" spans="1:19" s="48" customFormat="1" ht="33.950000000000003" customHeight="1" x14ac:dyDescent="0.2">
      <c r="A62" s="41">
        <v>62</v>
      </c>
      <c r="B62" s="49" t="s">
        <v>101</v>
      </c>
      <c r="C62" s="49" t="s">
        <v>43</v>
      </c>
      <c r="D62" s="49" t="s">
        <v>335</v>
      </c>
      <c r="E62" s="50" t="s">
        <v>293</v>
      </c>
      <c r="F62" s="39">
        <v>27300</v>
      </c>
      <c r="G62" s="51"/>
      <c r="H62" s="46">
        <v>25</v>
      </c>
      <c r="I62" s="46">
        <f t="shared" si="0"/>
        <v>783.51</v>
      </c>
      <c r="J62" s="46">
        <f t="shared" si="1"/>
        <v>1938.2999999999997</v>
      </c>
      <c r="K62" s="44">
        <f t="shared" si="2"/>
        <v>300.3</v>
      </c>
      <c r="L62" s="46">
        <f t="shared" si="3"/>
        <v>829.92</v>
      </c>
      <c r="M62" s="46">
        <f t="shared" si="4"/>
        <v>1935.5700000000002</v>
      </c>
      <c r="N62" s="45"/>
      <c r="O62" s="46">
        <f t="shared" si="5"/>
        <v>5787.6</v>
      </c>
      <c r="P62" s="46">
        <f t="shared" si="6"/>
        <v>1638.4299999999998</v>
      </c>
      <c r="Q62" s="46">
        <f t="shared" si="7"/>
        <v>4174.17</v>
      </c>
      <c r="R62" s="46">
        <f t="shared" si="8"/>
        <v>25661.57</v>
      </c>
      <c r="S62" s="47">
        <v>111</v>
      </c>
    </row>
    <row r="63" spans="1:19" s="48" customFormat="1" ht="33.950000000000003" customHeight="1" x14ac:dyDescent="0.2">
      <c r="A63" s="41">
        <v>63</v>
      </c>
      <c r="B63" s="99" t="s">
        <v>400</v>
      </c>
      <c r="C63" s="49" t="s">
        <v>43</v>
      </c>
      <c r="D63" s="49" t="s">
        <v>303</v>
      </c>
      <c r="E63" s="50" t="s">
        <v>294</v>
      </c>
      <c r="F63" s="100">
        <v>27300</v>
      </c>
      <c r="G63" s="98"/>
      <c r="H63" s="101">
        <v>25</v>
      </c>
      <c r="I63" s="101">
        <f t="shared" si="0"/>
        <v>783.51</v>
      </c>
      <c r="J63" s="101">
        <f t="shared" si="1"/>
        <v>1938.2999999999997</v>
      </c>
      <c r="K63" s="101">
        <f t="shared" si="2"/>
        <v>300.3</v>
      </c>
      <c r="L63" s="101">
        <f t="shared" si="3"/>
        <v>829.92</v>
      </c>
      <c r="M63" s="101">
        <f t="shared" si="4"/>
        <v>1935.5700000000002</v>
      </c>
      <c r="N63" s="101"/>
      <c r="O63" s="46">
        <f t="shared" si="5"/>
        <v>5787.6</v>
      </c>
      <c r="P63" s="46">
        <f t="shared" si="6"/>
        <v>1638.4299999999998</v>
      </c>
      <c r="Q63" s="46">
        <f t="shared" si="7"/>
        <v>4174.17</v>
      </c>
      <c r="R63" s="46">
        <f t="shared" si="8"/>
        <v>25661.57</v>
      </c>
      <c r="S63" s="47">
        <v>111</v>
      </c>
    </row>
    <row r="64" spans="1:19" s="48" customFormat="1" ht="33.950000000000003" customHeight="1" x14ac:dyDescent="0.2">
      <c r="A64" s="41">
        <v>64</v>
      </c>
      <c r="B64" s="49" t="s">
        <v>391</v>
      </c>
      <c r="C64" s="49" t="s">
        <v>43</v>
      </c>
      <c r="D64" s="49" t="s">
        <v>45</v>
      </c>
      <c r="E64" s="50" t="s">
        <v>295</v>
      </c>
      <c r="F64" s="39">
        <v>20746</v>
      </c>
      <c r="G64" s="51"/>
      <c r="H64" s="46">
        <v>25</v>
      </c>
      <c r="I64" s="46">
        <f t="shared" si="0"/>
        <v>595.41020000000003</v>
      </c>
      <c r="J64" s="46">
        <f t="shared" si="1"/>
        <v>1472.9659999999999</v>
      </c>
      <c r="K64" s="44">
        <f t="shared" si="2"/>
        <v>228.20600000000002</v>
      </c>
      <c r="L64" s="46">
        <f t="shared" si="3"/>
        <v>630.67840000000001</v>
      </c>
      <c r="M64" s="46">
        <f t="shared" si="4"/>
        <v>1470.8914000000002</v>
      </c>
      <c r="N64" s="45">
        <v>1190.1199999999999</v>
      </c>
      <c r="O64" s="46">
        <f t="shared" si="5"/>
        <v>5588.2719999999999</v>
      </c>
      <c r="P64" s="46">
        <f t="shared" si="6"/>
        <v>2441.2085999999999</v>
      </c>
      <c r="Q64" s="46">
        <f t="shared" si="7"/>
        <v>3172.0634</v>
      </c>
      <c r="R64" s="46">
        <f t="shared" si="8"/>
        <v>18304.791400000002</v>
      </c>
      <c r="S64" s="47">
        <v>111</v>
      </c>
    </row>
    <row r="65" spans="1:19" s="48" customFormat="1" ht="33.950000000000003" customHeight="1" x14ac:dyDescent="0.2">
      <c r="A65" s="41">
        <v>65</v>
      </c>
      <c r="B65" s="49" t="s">
        <v>72</v>
      </c>
      <c r="C65" s="49" t="s">
        <v>73</v>
      </c>
      <c r="D65" s="49" t="s">
        <v>337</v>
      </c>
      <c r="E65" s="50" t="s">
        <v>294</v>
      </c>
      <c r="F65" s="39">
        <v>26250</v>
      </c>
      <c r="G65" s="51"/>
      <c r="H65" s="46">
        <v>25</v>
      </c>
      <c r="I65" s="46">
        <f t="shared" si="0"/>
        <v>753.375</v>
      </c>
      <c r="J65" s="46">
        <f t="shared" si="1"/>
        <v>1863.7499999999998</v>
      </c>
      <c r="K65" s="44">
        <f t="shared" si="2"/>
        <v>288.75000000000006</v>
      </c>
      <c r="L65" s="46">
        <f t="shared" si="3"/>
        <v>798</v>
      </c>
      <c r="M65" s="46">
        <f t="shared" si="4"/>
        <v>1861.1250000000002</v>
      </c>
      <c r="N65" s="45">
        <v>1190.1199999999999</v>
      </c>
      <c r="O65" s="46">
        <f t="shared" si="5"/>
        <v>6755.12</v>
      </c>
      <c r="P65" s="46">
        <f t="shared" si="6"/>
        <v>2766.4949999999999</v>
      </c>
      <c r="Q65" s="46">
        <f t="shared" si="7"/>
        <v>4013.625</v>
      </c>
      <c r="R65" s="46">
        <f t="shared" si="8"/>
        <v>23483.505000000001</v>
      </c>
      <c r="S65" s="47">
        <v>111</v>
      </c>
    </row>
    <row r="66" spans="1:19" s="48" customFormat="1" ht="33.950000000000003" customHeight="1" x14ac:dyDescent="0.2">
      <c r="A66" s="41">
        <v>66</v>
      </c>
      <c r="B66" s="49" t="s">
        <v>384</v>
      </c>
      <c r="C66" s="49" t="s">
        <v>73</v>
      </c>
      <c r="D66" s="49" t="s">
        <v>385</v>
      </c>
      <c r="E66" s="50" t="s">
        <v>294</v>
      </c>
      <c r="F66" s="39">
        <v>26000</v>
      </c>
      <c r="G66" s="51"/>
      <c r="H66" s="46">
        <v>25</v>
      </c>
      <c r="I66" s="46">
        <f t="shared" si="0"/>
        <v>746.2</v>
      </c>
      <c r="J66" s="46">
        <f t="shared" si="1"/>
        <v>1845.9999999999998</v>
      </c>
      <c r="K66" s="44">
        <f t="shared" si="2"/>
        <v>286.00000000000006</v>
      </c>
      <c r="L66" s="46">
        <f t="shared" si="3"/>
        <v>790.4</v>
      </c>
      <c r="M66" s="46">
        <f t="shared" si="4"/>
        <v>1843.4</v>
      </c>
      <c r="N66" s="45"/>
      <c r="O66" s="46">
        <f t="shared" si="5"/>
        <v>5512</v>
      </c>
      <c r="P66" s="46">
        <f t="shared" si="6"/>
        <v>1561.6</v>
      </c>
      <c r="Q66" s="46">
        <f t="shared" si="7"/>
        <v>3975.4</v>
      </c>
      <c r="R66" s="46">
        <f t="shared" si="8"/>
        <v>24438.400000000001</v>
      </c>
      <c r="S66" s="47">
        <v>111</v>
      </c>
    </row>
    <row r="67" spans="1:19" s="48" customFormat="1" ht="33.950000000000003" customHeight="1" x14ac:dyDescent="0.2">
      <c r="A67" s="41">
        <v>67</v>
      </c>
      <c r="B67" s="49" t="s">
        <v>205</v>
      </c>
      <c r="C67" s="49" t="s">
        <v>73</v>
      </c>
      <c r="D67" s="49" t="s">
        <v>206</v>
      </c>
      <c r="E67" s="50" t="s">
        <v>295</v>
      </c>
      <c r="F67" s="39">
        <v>29400</v>
      </c>
      <c r="G67" s="51"/>
      <c r="H67" s="46">
        <v>25</v>
      </c>
      <c r="I67" s="46">
        <f t="shared" si="0"/>
        <v>843.78</v>
      </c>
      <c r="J67" s="46">
        <f t="shared" si="1"/>
        <v>2087.3999999999996</v>
      </c>
      <c r="K67" s="44">
        <f t="shared" si="2"/>
        <v>323.40000000000003</v>
      </c>
      <c r="L67" s="46">
        <f t="shared" si="3"/>
        <v>893.76</v>
      </c>
      <c r="M67" s="46">
        <f t="shared" si="4"/>
        <v>2084.46</v>
      </c>
      <c r="N67" s="45"/>
      <c r="O67" s="46">
        <f t="shared" si="5"/>
        <v>6232.7999999999993</v>
      </c>
      <c r="P67" s="46">
        <f t="shared" si="6"/>
        <v>1762.54</v>
      </c>
      <c r="Q67" s="46">
        <f t="shared" si="7"/>
        <v>4495.26</v>
      </c>
      <c r="R67" s="46">
        <f t="shared" si="8"/>
        <v>27637.46</v>
      </c>
      <c r="S67" s="47">
        <v>111</v>
      </c>
    </row>
    <row r="68" spans="1:19" s="48" customFormat="1" ht="33.950000000000003" customHeight="1" x14ac:dyDescent="0.2">
      <c r="A68" s="41">
        <v>68</v>
      </c>
      <c r="B68" s="49" t="s">
        <v>287</v>
      </c>
      <c r="C68" s="49" t="s">
        <v>73</v>
      </c>
      <c r="D68" s="49" t="s">
        <v>45</v>
      </c>
      <c r="E68" s="50" t="s">
        <v>295</v>
      </c>
      <c r="F68" s="39">
        <v>28875</v>
      </c>
      <c r="G68" s="51"/>
      <c r="H68" s="46">
        <v>25</v>
      </c>
      <c r="I68" s="46">
        <f t="shared" ref="I68:I131" si="9">+F68*2.87%</f>
        <v>828.71249999999998</v>
      </c>
      <c r="J68" s="46">
        <f t="shared" ref="J68:J131" si="10">+F68*7.1%</f>
        <v>2050.125</v>
      </c>
      <c r="K68" s="44">
        <f t="shared" ref="K68:K131" si="11">F68*1.1%</f>
        <v>317.62500000000006</v>
      </c>
      <c r="L68" s="46">
        <f t="shared" ref="L68:L131" si="12">+F68*3.04%</f>
        <v>877.8</v>
      </c>
      <c r="M68" s="46">
        <f t="shared" ref="M68:M131" si="13">+F68*7.09%</f>
        <v>2047.2375000000002</v>
      </c>
      <c r="N68" s="45"/>
      <c r="O68" s="46">
        <f t="shared" ref="O68:O131" si="14">SUM(I68:N68)</f>
        <v>6121.5</v>
      </c>
      <c r="P68" s="46">
        <f t="shared" ref="P68:P131" si="15">+G68+H68+I68+L68+N68</f>
        <v>1731.5124999999998</v>
      </c>
      <c r="Q68" s="46">
        <f t="shared" ref="Q68:Q131" si="16">+J68+K68+M68</f>
        <v>4414.9875000000002</v>
      </c>
      <c r="R68" s="46">
        <f t="shared" ref="R68:R131" si="17">+F68-P68</f>
        <v>27143.487499999999</v>
      </c>
      <c r="S68" s="47">
        <v>111</v>
      </c>
    </row>
    <row r="69" spans="1:19" s="48" customFormat="1" ht="33.950000000000003" customHeight="1" x14ac:dyDescent="0.2">
      <c r="A69" s="41">
        <v>69</v>
      </c>
      <c r="B69" s="49" t="s">
        <v>357</v>
      </c>
      <c r="C69" s="49" t="s">
        <v>387</v>
      </c>
      <c r="D69" s="49" t="s">
        <v>358</v>
      </c>
      <c r="E69" s="50" t="s">
        <v>294</v>
      </c>
      <c r="F69" s="39">
        <v>23100</v>
      </c>
      <c r="G69" s="51"/>
      <c r="H69" s="46">
        <v>25</v>
      </c>
      <c r="I69" s="46">
        <f t="shared" si="9"/>
        <v>662.97</v>
      </c>
      <c r="J69" s="46">
        <f t="shared" si="10"/>
        <v>1640.1</v>
      </c>
      <c r="K69" s="44">
        <f t="shared" si="11"/>
        <v>254.10000000000002</v>
      </c>
      <c r="L69" s="46">
        <f t="shared" si="12"/>
        <v>702.24</v>
      </c>
      <c r="M69" s="46">
        <f t="shared" si="13"/>
        <v>1637.7900000000002</v>
      </c>
      <c r="N69" s="45"/>
      <c r="O69" s="46">
        <f t="shared" si="14"/>
        <v>4897.2</v>
      </c>
      <c r="P69" s="46">
        <f t="shared" si="15"/>
        <v>1390.21</v>
      </c>
      <c r="Q69" s="46">
        <f t="shared" si="16"/>
        <v>3531.99</v>
      </c>
      <c r="R69" s="46">
        <f t="shared" si="17"/>
        <v>21709.79</v>
      </c>
      <c r="S69" s="47">
        <v>111</v>
      </c>
    </row>
    <row r="70" spans="1:19" s="48" customFormat="1" ht="33.950000000000003" customHeight="1" x14ac:dyDescent="0.2">
      <c r="A70" s="41">
        <v>70</v>
      </c>
      <c r="B70" s="49" t="s">
        <v>375</v>
      </c>
      <c r="C70" s="49" t="s">
        <v>73</v>
      </c>
      <c r="D70" s="49" t="s">
        <v>358</v>
      </c>
      <c r="E70" s="50" t="s">
        <v>294</v>
      </c>
      <c r="F70" s="39">
        <v>23100</v>
      </c>
      <c r="G70" s="51"/>
      <c r="H70" s="46">
        <v>25</v>
      </c>
      <c r="I70" s="46">
        <f t="shared" si="9"/>
        <v>662.97</v>
      </c>
      <c r="J70" s="46">
        <f t="shared" si="10"/>
        <v>1640.1</v>
      </c>
      <c r="K70" s="44">
        <f t="shared" si="11"/>
        <v>254.10000000000002</v>
      </c>
      <c r="L70" s="46">
        <f t="shared" si="12"/>
        <v>702.24</v>
      </c>
      <c r="M70" s="46">
        <f t="shared" si="13"/>
        <v>1637.7900000000002</v>
      </c>
      <c r="N70" s="45"/>
      <c r="O70" s="46">
        <f t="shared" si="14"/>
        <v>4897.2</v>
      </c>
      <c r="P70" s="46">
        <f t="shared" si="15"/>
        <v>1390.21</v>
      </c>
      <c r="Q70" s="46">
        <f t="shared" si="16"/>
        <v>3531.99</v>
      </c>
      <c r="R70" s="46">
        <f t="shared" si="17"/>
        <v>21709.79</v>
      </c>
      <c r="S70" s="47">
        <v>111</v>
      </c>
    </row>
    <row r="71" spans="1:19" s="48" customFormat="1" ht="33.950000000000003" customHeight="1" x14ac:dyDescent="0.2">
      <c r="A71" s="41">
        <v>71</v>
      </c>
      <c r="B71" s="49" t="s">
        <v>288</v>
      </c>
      <c r="C71" s="49" t="s">
        <v>73</v>
      </c>
      <c r="D71" s="49" t="s">
        <v>255</v>
      </c>
      <c r="E71" s="50" t="s">
        <v>294</v>
      </c>
      <c r="F71" s="39">
        <v>22000</v>
      </c>
      <c r="G71" s="51"/>
      <c r="H71" s="46">
        <v>25</v>
      </c>
      <c r="I71" s="46">
        <f t="shared" si="9"/>
        <v>631.4</v>
      </c>
      <c r="J71" s="46">
        <f t="shared" si="10"/>
        <v>1561.9999999999998</v>
      </c>
      <c r="K71" s="44">
        <f t="shared" si="11"/>
        <v>242.00000000000003</v>
      </c>
      <c r="L71" s="46">
        <f t="shared" si="12"/>
        <v>668.8</v>
      </c>
      <c r="M71" s="46">
        <f t="shared" si="13"/>
        <v>1559.8000000000002</v>
      </c>
      <c r="N71" s="45"/>
      <c r="O71" s="46">
        <f t="shared" si="14"/>
        <v>4664</v>
      </c>
      <c r="P71" s="46">
        <f t="shared" si="15"/>
        <v>1325.1999999999998</v>
      </c>
      <c r="Q71" s="46">
        <f t="shared" si="16"/>
        <v>3363.8</v>
      </c>
      <c r="R71" s="46">
        <f t="shared" si="17"/>
        <v>20674.8</v>
      </c>
      <c r="S71" s="47">
        <v>111</v>
      </c>
    </row>
    <row r="72" spans="1:19" s="48" customFormat="1" ht="33.950000000000003" customHeight="1" x14ac:dyDescent="0.2">
      <c r="A72" s="41">
        <v>72</v>
      </c>
      <c r="B72" s="49" t="s">
        <v>359</v>
      </c>
      <c r="C72" s="49" t="s">
        <v>73</v>
      </c>
      <c r="D72" s="42" t="s">
        <v>255</v>
      </c>
      <c r="E72" s="50" t="s">
        <v>294</v>
      </c>
      <c r="F72" s="39">
        <v>17600</v>
      </c>
      <c r="G72" s="51"/>
      <c r="H72" s="46">
        <v>25</v>
      </c>
      <c r="I72" s="46">
        <f t="shared" si="9"/>
        <v>505.12</v>
      </c>
      <c r="J72" s="46">
        <f t="shared" si="10"/>
        <v>1249.5999999999999</v>
      </c>
      <c r="K72" s="44">
        <f t="shared" si="11"/>
        <v>193.60000000000002</v>
      </c>
      <c r="L72" s="46">
        <f t="shared" si="12"/>
        <v>535.04</v>
      </c>
      <c r="M72" s="46">
        <f t="shared" si="13"/>
        <v>1247.8400000000001</v>
      </c>
      <c r="N72" s="45"/>
      <c r="O72" s="46">
        <f t="shared" si="14"/>
        <v>3731.2</v>
      </c>
      <c r="P72" s="46">
        <f t="shared" si="15"/>
        <v>1065.1599999999999</v>
      </c>
      <c r="Q72" s="46">
        <f t="shared" si="16"/>
        <v>2691.04</v>
      </c>
      <c r="R72" s="46">
        <f t="shared" si="17"/>
        <v>16534.84</v>
      </c>
      <c r="S72" s="47">
        <v>111</v>
      </c>
    </row>
    <row r="73" spans="1:19" s="48" customFormat="1" ht="33.950000000000003" customHeight="1" x14ac:dyDescent="0.2">
      <c r="A73" s="117">
        <v>73</v>
      </c>
      <c r="B73" s="88" t="s">
        <v>368</v>
      </c>
      <c r="C73" s="88" t="s">
        <v>73</v>
      </c>
      <c r="D73" s="88" t="s">
        <v>255</v>
      </c>
      <c r="E73" s="118" t="s">
        <v>294</v>
      </c>
      <c r="F73" s="119">
        <v>22000</v>
      </c>
      <c r="G73" s="120"/>
      <c r="H73" s="121">
        <v>25</v>
      </c>
      <c r="I73" s="121">
        <f t="shared" si="9"/>
        <v>631.4</v>
      </c>
      <c r="J73" s="121">
        <f t="shared" si="10"/>
        <v>1561.9999999999998</v>
      </c>
      <c r="K73" s="122">
        <f t="shared" si="11"/>
        <v>242.00000000000003</v>
      </c>
      <c r="L73" s="121">
        <f t="shared" si="12"/>
        <v>668.8</v>
      </c>
      <c r="M73" s="121">
        <f t="shared" si="13"/>
        <v>1559.8000000000002</v>
      </c>
      <c r="N73" s="123"/>
      <c r="O73" s="121">
        <f t="shared" si="14"/>
        <v>4664</v>
      </c>
      <c r="P73" s="121">
        <f t="shared" si="15"/>
        <v>1325.1999999999998</v>
      </c>
      <c r="Q73" s="121">
        <f t="shared" si="16"/>
        <v>3363.8</v>
      </c>
      <c r="R73" s="121">
        <f t="shared" si="17"/>
        <v>20674.8</v>
      </c>
      <c r="S73" s="124">
        <v>111</v>
      </c>
    </row>
    <row r="74" spans="1:19" s="112" customFormat="1" ht="33.950000000000003" customHeight="1" x14ac:dyDescent="0.2">
      <c r="A74" s="41">
        <v>74</v>
      </c>
      <c r="B74" s="49" t="s">
        <v>193</v>
      </c>
      <c r="C74" s="49" t="s">
        <v>73</v>
      </c>
      <c r="D74" s="49" t="s">
        <v>29</v>
      </c>
      <c r="E74" s="50" t="s">
        <v>295</v>
      </c>
      <c r="F74" s="39">
        <v>17600</v>
      </c>
      <c r="G74" s="51"/>
      <c r="H74" s="46">
        <v>25</v>
      </c>
      <c r="I74" s="46">
        <f t="shared" si="9"/>
        <v>505.12</v>
      </c>
      <c r="J74" s="46">
        <f t="shared" si="10"/>
        <v>1249.5999999999999</v>
      </c>
      <c r="K74" s="44">
        <f t="shared" si="11"/>
        <v>193.60000000000002</v>
      </c>
      <c r="L74" s="46">
        <f t="shared" si="12"/>
        <v>535.04</v>
      </c>
      <c r="M74" s="46">
        <f t="shared" si="13"/>
        <v>1247.8400000000001</v>
      </c>
      <c r="N74" s="45"/>
      <c r="O74" s="46">
        <f t="shared" si="14"/>
        <v>3731.2</v>
      </c>
      <c r="P74" s="46">
        <f t="shared" si="15"/>
        <v>1065.1599999999999</v>
      </c>
      <c r="Q74" s="46">
        <f t="shared" si="16"/>
        <v>2691.04</v>
      </c>
      <c r="R74" s="46">
        <f t="shared" si="17"/>
        <v>16534.84</v>
      </c>
      <c r="S74" s="47">
        <v>111</v>
      </c>
    </row>
    <row r="75" spans="1:19" s="112" customFormat="1" ht="33.950000000000003" customHeight="1" x14ac:dyDescent="0.2">
      <c r="A75" s="102">
        <v>75</v>
      </c>
      <c r="B75" s="94" t="s">
        <v>266</v>
      </c>
      <c r="C75" s="94" t="s">
        <v>73</v>
      </c>
      <c r="D75" s="94" t="s">
        <v>29</v>
      </c>
      <c r="E75" s="53" t="s">
        <v>295</v>
      </c>
      <c r="F75" s="54">
        <v>17600</v>
      </c>
      <c r="G75" s="55"/>
      <c r="H75" s="56">
        <v>25</v>
      </c>
      <c r="I75" s="56">
        <f t="shared" si="9"/>
        <v>505.12</v>
      </c>
      <c r="J75" s="56">
        <f t="shared" si="10"/>
        <v>1249.5999999999999</v>
      </c>
      <c r="K75" s="57">
        <f t="shared" si="11"/>
        <v>193.60000000000002</v>
      </c>
      <c r="L75" s="56">
        <f t="shared" si="12"/>
        <v>535.04</v>
      </c>
      <c r="M75" s="56">
        <f t="shared" si="13"/>
        <v>1247.8400000000001</v>
      </c>
      <c r="N75" s="58"/>
      <c r="O75" s="56">
        <f t="shared" si="14"/>
        <v>3731.2</v>
      </c>
      <c r="P75" s="56">
        <f t="shared" si="15"/>
        <v>1065.1599999999999</v>
      </c>
      <c r="Q75" s="56">
        <f t="shared" si="16"/>
        <v>2691.04</v>
      </c>
      <c r="R75" s="56">
        <f t="shared" si="17"/>
        <v>16534.84</v>
      </c>
      <c r="S75" s="59">
        <v>111</v>
      </c>
    </row>
    <row r="76" spans="1:19" s="48" customFormat="1" ht="33.950000000000003" customHeight="1" x14ac:dyDescent="0.2">
      <c r="A76" s="41">
        <v>76</v>
      </c>
      <c r="B76" s="49" t="s">
        <v>402</v>
      </c>
      <c r="C76" s="49" t="s">
        <v>73</v>
      </c>
      <c r="D76" s="49" t="s">
        <v>29</v>
      </c>
      <c r="E76" s="50" t="s">
        <v>293</v>
      </c>
      <c r="F76" s="100">
        <v>10000</v>
      </c>
      <c r="G76" s="98"/>
      <c r="H76" s="101">
        <v>25</v>
      </c>
      <c r="I76" s="101">
        <f t="shared" si="9"/>
        <v>287</v>
      </c>
      <c r="J76" s="101">
        <f t="shared" si="10"/>
        <v>709.99999999999989</v>
      </c>
      <c r="K76" s="101">
        <f t="shared" si="11"/>
        <v>110.00000000000001</v>
      </c>
      <c r="L76" s="101">
        <f t="shared" si="12"/>
        <v>304</v>
      </c>
      <c r="M76" s="101">
        <f t="shared" si="13"/>
        <v>709</v>
      </c>
      <c r="N76" s="101"/>
      <c r="O76" s="46">
        <f t="shared" si="14"/>
        <v>2120</v>
      </c>
      <c r="P76" s="46">
        <f t="shared" si="15"/>
        <v>616</v>
      </c>
      <c r="Q76" s="46">
        <f t="shared" si="16"/>
        <v>1529</v>
      </c>
      <c r="R76" s="46">
        <f t="shared" si="17"/>
        <v>9384</v>
      </c>
      <c r="S76" s="47">
        <v>111</v>
      </c>
    </row>
    <row r="77" spans="1:19" s="48" customFormat="1" ht="33.950000000000003" customHeight="1" x14ac:dyDescent="0.2">
      <c r="A77" s="41">
        <v>77</v>
      </c>
      <c r="B77" s="49" t="s">
        <v>230</v>
      </c>
      <c r="C77" s="49" t="s">
        <v>73</v>
      </c>
      <c r="D77" s="49" t="s">
        <v>29</v>
      </c>
      <c r="E77" s="50" t="s">
        <v>294</v>
      </c>
      <c r="F77" s="39">
        <v>17600</v>
      </c>
      <c r="G77" s="51"/>
      <c r="H77" s="46">
        <v>25</v>
      </c>
      <c r="I77" s="46">
        <f t="shared" si="9"/>
        <v>505.12</v>
      </c>
      <c r="J77" s="46">
        <f t="shared" si="10"/>
        <v>1249.5999999999999</v>
      </c>
      <c r="K77" s="44">
        <f t="shared" si="11"/>
        <v>193.60000000000002</v>
      </c>
      <c r="L77" s="46">
        <f t="shared" si="12"/>
        <v>535.04</v>
      </c>
      <c r="M77" s="46">
        <f t="shared" si="13"/>
        <v>1247.8400000000001</v>
      </c>
      <c r="N77" s="45"/>
      <c r="O77" s="46">
        <f t="shared" si="14"/>
        <v>3731.2</v>
      </c>
      <c r="P77" s="46">
        <f t="shared" si="15"/>
        <v>1065.1599999999999</v>
      </c>
      <c r="Q77" s="46">
        <f t="shared" si="16"/>
        <v>2691.04</v>
      </c>
      <c r="R77" s="46">
        <f t="shared" si="17"/>
        <v>16534.84</v>
      </c>
      <c r="S77" s="47">
        <v>111</v>
      </c>
    </row>
    <row r="78" spans="1:19" s="48" customFormat="1" ht="33.950000000000003" customHeight="1" x14ac:dyDescent="0.2">
      <c r="A78" s="41">
        <v>78</v>
      </c>
      <c r="B78" s="49" t="s">
        <v>237</v>
      </c>
      <c r="C78" s="49" t="s">
        <v>73</v>
      </c>
      <c r="D78" s="49" t="s">
        <v>29</v>
      </c>
      <c r="E78" s="50" t="s">
        <v>294</v>
      </c>
      <c r="F78" s="39">
        <v>17600</v>
      </c>
      <c r="G78" s="51"/>
      <c r="H78" s="46">
        <v>25</v>
      </c>
      <c r="I78" s="46">
        <f t="shared" si="9"/>
        <v>505.12</v>
      </c>
      <c r="J78" s="46">
        <f t="shared" si="10"/>
        <v>1249.5999999999999</v>
      </c>
      <c r="K78" s="44">
        <f t="shared" si="11"/>
        <v>193.60000000000002</v>
      </c>
      <c r="L78" s="46">
        <f t="shared" si="12"/>
        <v>535.04</v>
      </c>
      <c r="M78" s="46">
        <f t="shared" si="13"/>
        <v>1247.8400000000001</v>
      </c>
      <c r="N78" s="45"/>
      <c r="O78" s="46">
        <f t="shared" si="14"/>
        <v>3731.2</v>
      </c>
      <c r="P78" s="46">
        <f t="shared" si="15"/>
        <v>1065.1599999999999</v>
      </c>
      <c r="Q78" s="46">
        <f t="shared" si="16"/>
        <v>2691.04</v>
      </c>
      <c r="R78" s="46">
        <f t="shared" si="17"/>
        <v>16534.84</v>
      </c>
      <c r="S78" s="47">
        <v>111</v>
      </c>
    </row>
    <row r="79" spans="1:19" s="48" customFormat="1" ht="33.950000000000003" customHeight="1" x14ac:dyDescent="0.2">
      <c r="A79" s="41">
        <v>79</v>
      </c>
      <c r="B79" s="49" t="s">
        <v>175</v>
      </c>
      <c r="C79" s="49" t="s">
        <v>73</v>
      </c>
      <c r="D79" s="49" t="s">
        <v>29</v>
      </c>
      <c r="E79" s="50" t="s">
        <v>294</v>
      </c>
      <c r="F79" s="39">
        <v>17600</v>
      </c>
      <c r="G79" s="51"/>
      <c r="H79" s="46">
        <v>25</v>
      </c>
      <c r="I79" s="46">
        <f t="shared" si="9"/>
        <v>505.12</v>
      </c>
      <c r="J79" s="46">
        <f t="shared" si="10"/>
        <v>1249.5999999999999</v>
      </c>
      <c r="K79" s="44">
        <f t="shared" si="11"/>
        <v>193.60000000000002</v>
      </c>
      <c r="L79" s="46">
        <f t="shared" si="12"/>
        <v>535.04</v>
      </c>
      <c r="M79" s="46">
        <f t="shared" si="13"/>
        <v>1247.8400000000001</v>
      </c>
      <c r="N79" s="45"/>
      <c r="O79" s="46">
        <f t="shared" si="14"/>
        <v>3731.2</v>
      </c>
      <c r="P79" s="46">
        <f t="shared" si="15"/>
        <v>1065.1599999999999</v>
      </c>
      <c r="Q79" s="46">
        <f t="shared" si="16"/>
        <v>2691.04</v>
      </c>
      <c r="R79" s="46">
        <f t="shared" si="17"/>
        <v>16534.84</v>
      </c>
      <c r="S79" s="47">
        <v>111</v>
      </c>
    </row>
    <row r="80" spans="1:19" s="48" customFormat="1" ht="33.950000000000003" customHeight="1" x14ac:dyDescent="0.2">
      <c r="A80" s="41">
        <v>80</v>
      </c>
      <c r="B80" s="49" t="s">
        <v>234</v>
      </c>
      <c r="C80" s="49" t="s">
        <v>73</v>
      </c>
      <c r="D80" s="49" t="s">
        <v>29</v>
      </c>
      <c r="E80" s="50" t="s">
        <v>294</v>
      </c>
      <c r="F80" s="39">
        <v>17600</v>
      </c>
      <c r="G80" s="51"/>
      <c r="H80" s="46">
        <v>25</v>
      </c>
      <c r="I80" s="46">
        <f t="shared" si="9"/>
        <v>505.12</v>
      </c>
      <c r="J80" s="46">
        <f t="shared" si="10"/>
        <v>1249.5999999999999</v>
      </c>
      <c r="K80" s="44">
        <f t="shared" si="11"/>
        <v>193.60000000000002</v>
      </c>
      <c r="L80" s="46">
        <f t="shared" si="12"/>
        <v>535.04</v>
      </c>
      <c r="M80" s="46">
        <f t="shared" si="13"/>
        <v>1247.8400000000001</v>
      </c>
      <c r="N80" s="45"/>
      <c r="O80" s="46">
        <f t="shared" si="14"/>
        <v>3731.2</v>
      </c>
      <c r="P80" s="46">
        <f t="shared" si="15"/>
        <v>1065.1599999999999</v>
      </c>
      <c r="Q80" s="46">
        <f t="shared" si="16"/>
        <v>2691.04</v>
      </c>
      <c r="R80" s="46">
        <f t="shared" si="17"/>
        <v>16534.84</v>
      </c>
      <c r="S80" s="47">
        <v>111</v>
      </c>
    </row>
    <row r="81" spans="1:19" s="48" customFormat="1" ht="33.950000000000003" customHeight="1" x14ac:dyDescent="0.2">
      <c r="A81" s="41">
        <v>81</v>
      </c>
      <c r="B81" s="49" t="s">
        <v>172</v>
      </c>
      <c r="C81" s="49" t="s">
        <v>73</v>
      </c>
      <c r="D81" s="49" t="s">
        <v>29</v>
      </c>
      <c r="E81" s="50" t="s">
        <v>294</v>
      </c>
      <c r="F81" s="39">
        <v>19600</v>
      </c>
      <c r="G81" s="51"/>
      <c r="H81" s="46">
        <v>25</v>
      </c>
      <c r="I81" s="46">
        <f t="shared" si="9"/>
        <v>562.52</v>
      </c>
      <c r="J81" s="46">
        <f t="shared" si="10"/>
        <v>1391.6</v>
      </c>
      <c r="K81" s="44">
        <f t="shared" si="11"/>
        <v>215.60000000000002</v>
      </c>
      <c r="L81" s="46">
        <f t="shared" si="12"/>
        <v>595.84</v>
      </c>
      <c r="M81" s="46">
        <f t="shared" si="13"/>
        <v>1389.64</v>
      </c>
      <c r="N81" s="45"/>
      <c r="O81" s="46">
        <f t="shared" si="14"/>
        <v>4155.2</v>
      </c>
      <c r="P81" s="46">
        <f t="shared" si="15"/>
        <v>1183.3600000000001</v>
      </c>
      <c r="Q81" s="46">
        <f t="shared" si="16"/>
        <v>2996.84</v>
      </c>
      <c r="R81" s="46">
        <f t="shared" si="17"/>
        <v>18416.64</v>
      </c>
      <c r="S81" s="47">
        <v>111</v>
      </c>
    </row>
    <row r="82" spans="1:19" s="48" customFormat="1" ht="33.950000000000003" customHeight="1" x14ac:dyDescent="0.2">
      <c r="A82" s="41">
        <v>82</v>
      </c>
      <c r="B82" s="49" t="s">
        <v>121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9"/>
        <v>505.12</v>
      </c>
      <c r="J82" s="46">
        <f t="shared" si="10"/>
        <v>1249.5999999999999</v>
      </c>
      <c r="K82" s="44">
        <f t="shared" si="11"/>
        <v>193.60000000000002</v>
      </c>
      <c r="L82" s="46">
        <f t="shared" si="12"/>
        <v>535.04</v>
      </c>
      <c r="M82" s="46">
        <f t="shared" si="13"/>
        <v>1247.8400000000001</v>
      </c>
      <c r="N82" s="45"/>
      <c r="O82" s="46">
        <f t="shared" si="14"/>
        <v>3731.2</v>
      </c>
      <c r="P82" s="46">
        <f t="shared" si="15"/>
        <v>1065.1599999999999</v>
      </c>
      <c r="Q82" s="46">
        <f t="shared" si="16"/>
        <v>2691.04</v>
      </c>
      <c r="R82" s="46">
        <f t="shared" si="17"/>
        <v>16534.84</v>
      </c>
      <c r="S82" s="47">
        <v>111</v>
      </c>
    </row>
    <row r="83" spans="1:19" s="48" customFormat="1" ht="33.950000000000003" customHeight="1" x14ac:dyDescent="0.2">
      <c r="A83" s="41">
        <v>83</v>
      </c>
      <c r="B83" s="49" t="s">
        <v>235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9"/>
        <v>505.12</v>
      </c>
      <c r="J83" s="46">
        <f t="shared" si="10"/>
        <v>1249.5999999999999</v>
      </c>
      <c r="K83" s="44">
        <f t="shared" si="11"/>
        <v>193.60000000000002</v>
      </c>
      <c r="L83" s="46">
        <f t="shared" si="12"/>
        <v>535.04</v>
      </c>
      <c r="M83" s="46">
        <f t="shared" si="13"/>
        <v>1247.8400000000001</v>
      </c>
      <c r="N83" s="45"/>
      <c r="O83" s="46">
        <f t="shared" si="14"/>
        <v>3731.2</v>
      </c>
      <c r="P83" s="46">
        <f t="shared" si="15"/>
        <v>1065.1599999999999</v>
      </c>
      <c r="Q83" s="46">
        <f t="shared" si="16"/>
        <v>2691.04</v>
      </c>
      <c r="R83" s="46">
        <f t="shared" si="17"/>
        <v>16534.84</v>
      </c>
      <c r="S83" s="47">
        <v>111</v>
      </c>
    </row>
    <row r="84" spans="1:19" s="48" customFormat="1" ht="33.950000000000003" customHeight="1" x14ac:dyDescent="0.2">
      <c r="A84" s="41">
        <v>84</v>
      </c>
      <c r="B84" s="49" t="s">
        <v>179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9"/>
        <v>505.12</v>
      </c>
      <c r="J84" s="46">
        <f t="shared" si="10"/>
        <v>1249.5999999999999</v>
      </c>
      <c r="K84" s="44">
        <f t="shared" si="11"/>
        <v>193.60000000000002</v>
      </c>
      <c r="L84" s="46">
        <f t="shared" si="12"/>
        <v>535.04</v>
      </c>
      <c r="M84" s="46">
        <f t="shared" si="13"/>
        <v>1247.8400000000001</v>
      </c>
      <c r="N84" s="45"/>
      <c r="O84" s="46">
        <f t="shared" si="14"/>
        <v>3731.2</v>
      </c>
      <c r="P84" s="46">
        <f t="shared" si="15"/>
        <v>1065.1599999999999</v>
      </c>
      <c r="Q84" s="46">
        <f t="shared" si="16"/>
        <v>2691.04</v>
      </c>
      <c r="R84" s="46">
        <f t="shared" si="17"/>
        <v>16534.84</v>
      </c>
      <c r="S84" s="47">
        <v>111</v>
      </c>
    </row>
    <row r="85" spans="1:19" s="48" customFormat="1" ht="33.950000000000003" customHeight="1" x14ac:dyDescent="0.2">
      <c r="A85" s="41">
        <v>85</v>
      </c>
      <c r="B85" s="49" t="s">
        <v>371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9"/>
        <v>505.12</v>
      </c>
      <c r="J85" s="46">
        <f t="shared" si="10"/>
        <v>1249.5999999999999</v>
      </c>
      <c r="K85" s="44">
        <f t="shared" si="11"/>
        <v>193.60000000000002</v>
      </c>
      <c r="L85" s="46">
        <f t="shared" si="12"/>
        <v>535.04</v>
      </c>
      <c r="M85" s="46">
        <f t="shared" si="13"/>
        <v>1247.8400000000001</v>
      </c>
      <c r="N85" s="45"/>
      <c r="O85" s="46">
        <f t="shared" si="14"/>
        <v>3731.2</v>
      </c>
      <c r="P85" s="46">
        <f t="shared" si="15"/>
        <v>1065.1599999999999</v>
      </c>
      <c r="Q85" s="46">
        <f t="shared" si="16"/>
        <v>2691.04</v>
      </c>
      <c r="R85" s="46">
        <f t="shared" si="17"/>
        <v>16534.84</v>
      </c>
      <c r="S85" s="47">
        <v>111</v>
      </c>
    </row>
    <row r="86" spans="1:19" s="48" customFormat="1" ht="33.950000000000003" customHeight="1" x14ac:dyDescent="0.2">
      <c r="A86" s="41">
        <v>86</v>
      </c>
      <c r="B86" s="49" t="s">
        <v>367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9"/>
        <v>505.12</v>
      </c>
      <c r="J86" s="46">
        <f t="shared" si="10"/>
        <v>1249.5999999999999</v>
      </c>
      <c r="K86" s="44">
        <f t="shared" si="11"/>
        <v>193.60000000000002</v>
      </c>
      <c r="L86" s="46">
        <f t="shared" si="12"/>
        <v>535.04</v>
      </c>
      <c r="M86" s="46">
        <f t="shared" si="13"/>
        <v>1247.8400000000001</v>
      </c>
      <c r="N86" s="45"/>
      <c r="O86" s="46">
        <f t="shared" si="14"/>
        <v>3731.2</v>
      </c>
      <c r="P86" s="46">
        <f t="shared" si="15"/>
        <v>1065.1599999999999</v>
      </c>
      <c r="Q86" s="46">
        <f t="shared" si="16"/>
        <v>2691.04</v>
      </c>
      <c r="R86" s="46">
        <f t="shared" si="17"/>
        <v>16534.84</v>
      </c>
      <c r="S86" s="47">
        <v>111</v>
      </c>
    </row>
    <row r="87" spans="1:19" s="48" customFormat="1" ht="33.950000000000003" customHeight="1" x14ac:dyDescent="0.2">
      <c r="A87" s="41">
        <v>87</v>
      </c>
      <c r="B87" s="49" t="s">
        <v>383</v>
      </c>
      <c r="C87" s="49" t="s">
        <v>73</v>
      </c>
      <c r="D87" s="49" t="s">
        <v>29</v>
      </c>
      <c r="E87" s="50" t="s">
        <v>294</v>
      </c>
      <c r="F87" s="39">
        <v>17900</v>
      </c>
      <c r="G87" s="51"/>
      <c r="H87" s="46">
        <v>25</v>
      </c>
      <c r="I87" s="46">
        <f t="shared" si="9"/>
        <v>513.73</v>
      </c>
      <c r="J87" s="46">
        <f t="shared" si="10"/>
        <v>1270.8999999999999</v>
      </c>
      <c r="K87" s="44">
        <f t="shared" si="11"/>
        <v>196.9</v>
      </c>
      <c r="L87" s="46">
        <f t="shared" si="12"/>
        <v>544.16</v>
      </c>
      <c r="M87" s="46">
        <f t="shared" si="13"/>
        <v>1269.1100000000001</v>
      </c>
      <c r="N87" s="45"/>
      <c r="O87" s="46">
        <f t="shared" si="14"/>
        <v>3794.8</v>
      </c>
      <c r="P87" s="46">
        <f t="shared" si="15"/>
        <v>1082.8899999999999</v>
      </c>
      <c r="Q87" s="46">
        <f t="shared" si="16"/>
        <v>2736.91</v>
      </c>
      <c r="R87" s="46">
        <f t="shared" si="17"/>
        <v>16817.11</v>
      </c>
      <c r="S87" s="47">
        <v>111</v>
      </c>
    </row>
    <row r="88" spans="1:19" s="48" customFormat="1" ht="33.950000000000003" customHeight="1" x14ac:dyDescent="0.2">
      <c r="A88" s="41">
        <v>88</v>
      </c>
      <c r="B88" s="49" t="s">
        <v>196</v>
      </c>
      <c r="C88" s="49" t="s">
        <v>73</v>
      </c>
      <c r="D88" s="49" t="s">
        <v>110</v>
      </c>
      <c r="E88" s="50" t="s">
        <v>294</v>
      </c>
      <c r="F88" s="39">
        <v>19800</v>
      </c>
      <c r="G88" s="51"/>
      <c r="H88" s="46">
        <v>25</v>
      </c>
      <c r="I88" s="46">
        <f t="shared" si="9"/>
        <v>568.26</v>
      </c>
      <c r="J88" s="46">
        <f t="shared" si="10"/>
        <v>1405.8</v>
      </c>
      <c r="K88" s="44">
        <f t="shared" si="11"/>
        <v>217.8</v>
      </c>
      <c r="L88" s="46">
        <f t="shared" si="12"/>
        <v>601.91999999999996</v>
      </c>
      <c r="M88" s="46">
        <f t="shared" si="13"/>
        <v>1403.8200000000002</v>
      </c>
      <c r="N88" s="45"/>
      <c r="O88" s="46">
        <f t="shared" si="14"/>
        <v>4197.6000000000004</v>
      </c>
      <c r="P88" s="46">
        <f t="shared" si="15"/>
        <v>1195.1799999999998</v>
      </c>
      <c r="Q88" s="46">
        <f t="shared" si="16"/>
        <v>3027.42</v>
      </c>
      <c r="R88" s="46">
        <f t="shared" si="17"/>
        <v>18604.82</v>
      </c>
      <c r="S88" s="47">
        <v>111</v>
      </c>
    </row>
    <row r="89" spans="1:19" s="48" customFormat="1" ht="33.950000000000003" customHeight="1" x14ac:dyDescent="0.2">
      <c r="A89" s="41">
        <v>89</v>
      </c>
      <c r="B89" s="49" t="s">
        <v>116</v>
      </c>
      <c r="C89" s="49" t="s">
        <v>59</v>
      </c>
      <c r="D89" s="49" t="s">
        <v>32</v>
      </c>
      <c r="E89" s="50" t="s">
        <v>293</v>
      </c>
      <c r="F89" s="39">
        <v>22000</v>
      </c>
      <c r="G89" s="51"/>
      <c r="H89" s="46">
        <v>25</v>
      </c>
      <c r="I89" s="46">
        <f t="shared" si="9"/>
        <v>631.4</v>
      </c>
      <c r="J89" s="46">
        <f t="shared" si="10"/>
        <v>1561.9999999999998</v>
      </c>
      <c r="K89" s="44">
        <f t="shared" si="11"/>
        <v>242.00000000000003</v>
      </c>
      <c r="L89" s="46">
        <f t="shared" si="12"/>
        <v>668.8</v>
      </c>
      <c r="M89" s="46">
        <f t="shared" si="13"/>
        <v>1559.8000000000002</v>
      </c>
      <c r="N89" s="45"/>
      <c r="O89" s="46">
        <f t="shared" si="14"/>
        <v>4664</v>
      </c>
      <c r="P89" s="46">
        <f t="shared" si="15"/>
        <v>1325.1999999999998</v>
      </c>
      <c r="Q89" s="46">
        <f t="shared" si="16"/>
        <v>3363.8</v>
      </c>
      <c r="R89" s="46">
        <f t="shared" si="17"/>
        <v>20674.8</v>
      </c>
      <c r="S89" s="47">
        <v>111</v>
      </c>
    </row>
    <row r="90" spans="1:19" s="48" customFormat="1" ht="33.950000000000003" customHeight="1" x14ac:dyDescent="0.2">
      <c r="A90" s="41">
        <v>90</v>
      </c>
      <c r="B90" s="96" t="s">
        <v>393</v>
      </c>
      <c r="C90" s="49" t="s">
        <v>73</v>
      </c>
      <c r="D90" s="49" t="s">
        <v>110</v>
      </c>
      <c r="E90" s="50" t="s">
        <v>294</v>
      </c>
      <c r="F90" s="39">
        <v>25000</v>
      </c>
      <c r="G90" s="51"/>
      <c r="H90" s="46">
        <v>25</v>
      </c>
      <c r="I90" s="46">
        <f t="shared" si="9"/>
        <v>717.5</v>
      </c>
      <c r="J90" s="46">
        <f t="shared" si="10"/>
        <v>1774.9999999999998</v>
      </c>
      <c r="K90" s="44">
        <f t="shared" si="11"/>
        <v>275</v>
      </c>
      <c r="L90" s="46">
        <f t="shared" si="12"/>
        <v>760</v>
      </c>
      <c r="M90" s="46">
        <f t="shared" si="13"/>
        <v>1772.5000000000002</v>
      </c>
      <c r="N90" s="45"/>
      <c r="O90" s="46">
        <f t="shared" si="14"/>
        <v>5300</v>
      </c>
      <c r="P90" s="46">
        <f t="shared" si="15"/>
        <v>1502.5</v>
      </c>
      <c r="Q90" s="46">
        <f t="shared" si="16"/>
        <v>3822.5</v>
      </c>
      <c r="R90" s="46">
        <f t="shared" si="17"/>
        <v>23497.5</v>
      </c>
      <c r="S90" s="47">
        <v>111</v>
      </c>
    </row>
    <row r="91" spans="1:19" s="48" customFormat="1" ht="33.950000000000003" customHeight="1" x14ac:dyDescent="0.2">
      <c r="A91" s="41">
        <v>91</v>
      </c>
      <c r="B91" s="49" t="s">
        <v>354</v>
      </c>
      <c r="C91" s="49" t="s">
        <v>305</v>
      </c>
      <c r="D91" s="49" t="s">
        <v>355</v>
      </c>
      <c r="E91" s="50" t="s">
        <v>293</v>
      </c>
      <c r="F91" s="39">
        <v>23100</v>
      </c>
      <c r="G91" s="51"/>
      <c r="H91" s="46">
        <v>25</v>
      </c>
      <c r="I91" s="46">
        <f t="shared" si="9"/>
        <v>662.97</v>
      </c>
      <c r="J91" s="46">
        <f t="shared" si="10"/>
        <v>1640.1</v>
      </c>
      <c r="K91" s="44">
        <f t="shared" si="11"/>
        <v>254.10000000000002</v>
      </c>
      <c r="L91" s="46">
        <f t="shared" si="12"/>
        <v>702.24</v>
      </c>
      <c r="M91" s="46">
        <f t="shared" si="13"/>
        <v>1637.7900000000002</v>
      </c>
      <c r="N91" s="45"/>
      <c r="O91" s="46">
        <f t="shared" si="14"/>
        <v>4897.2</v>
      </c>
      <c r="P91" s="46">
        <f t="shared" si="15"/>
        <v>1390.21</v>
      </c>
      <c r="Q91" s="46">
        <f t="shared" si="16"/>
        <v>3531.99</v>
      </c>
      <c r="R91" s="46">
        <f t="shared" si="17"/>
        <v>21709.79</v>
      </c>
      <c r="S91" s="47">
        <v>111</v>
      </c>
    </row>
    <row r="92" spans="1:19" s="48" customFormat="1" ht="33.950000000000003" customHeight="1" x14ac:dyDescent="0.2">
      <c r="A92" s="41">
        <v>92</v>
      </c>
      <c r="B92" s="49" t="s">
        <v>79</v>
      </c>
      <c r="C92" s="49" t="s">
        <v>305</v>
      </c>
      <c r="D92" s="49" t="s">
        <v>80</v>
      </c>
      <c r="E92" s="50" t="s">
        <v>295</v>
      </c>
      <c r="F92" s="39">
        <v>23100</v>
      </c>
      <c r="G92" s="51"/>
      <c r="H92" s="46">
        <v>25</v>
      </c>
      <c r="I92" s="46">
        <f t="shared" si="9"/>
        <v>662.97</v>
      </c>
      <c r="J92" s="46">
        <f t="shared" si="10"/>
        <v>1640.1</v>
      </c>
      <c r="K92" s="44">
        <f t="shared" si="11"/>
        <v>254.10000000000002</v>
      </c>
      <c r="L92" s="46">
        <f t="shared" si="12"/>
        <v>702.24</v>
      </c>
      <c r="M92" s="46">
        <f t="shared" si="13"/>
        <v>1637.7900000000002</v>
      </c>
      <c r="N92" s="45"/>
      <c r="O92" s="46">
        <f t="shared" si="14"/>
        <v>4897.2</v>
      </c>
      <c r="P92" s="46">
        <f t="shared" si="15"/>
        <v>1390.21</v>
      </c>
      <c r="Q92" s="46">
        <f t="shared" si="16"/>
        <v>3531.99</v>
      </c>
      <c r="R92" s="46">
        <f t="shared" si="17"/>
        <v>21709.79</v>
      </c>
      <c r="S92" s="47">
        <v>111</v>
      </c>
    </row>
    <row r="93" spans="1:19" s="48" customFormat="1" ht="33.950000000000003" customHeight="1" x14ac:dyDescent="0.2">
      <c r="A93" s="41">
        <v>93</v>
      </c>
      <c r="B93" s="49" t="s">
        <v>356</v>
      </c>
      <c r="C93" s="49" t="s">
        <v>305</v>
      </c>
      <c r="D93" s="49" t="s">
        <v>355</v>
      </c>
      <c r="E93" s="50" t="s">
        <v>293</v>
      </c>
      <c r="F93" s="39">
        <v>23100</v>
      </c>
      <c r="G93" s="51"/>
      <c r="H93" s="46">
        <v>25</v>
      </c>
      <c r="I93" s="46">
        <f t="shared" si="9"/>
        <v>662.97</v>
      </c>
      <c r="J93" s="46">
        <f t="shared" si="10"/>
        <v>1640.1</v>
      </c>
      <c r="K93" s="44">
        <f t="shared" si="11"/>
        <v>254.10000000000002</v>
      </c>
      <c r="L93" s="46">
        <f t="shared" si="12"/>
        <v>702.24</v>
      </c>
      <c r="M93" s="46">
        <f t="shared" si="13"/>
        <v>1637.7900000000002</v>
      </c>
      <c r="N93" s="45">
        <v>2380.2399999999998</v>
      </c>
      <c r="O93" s="46">
        <f t="shared" si="14"/>
        <v>7277.44</v>
      </c>
      <c r="P93" s="46">
        <f t="shared" si="15"/>
        <v>3770.45</v>
      </c>
      <c r="Q93" s="46">
        <f t="shared" si="16"/>
        <v>3531.99</v>
      </c>
      <c r="R93" s="46">
        <f t="shared" si="17"/>
        <v>19329.55</v>
      </c>
      <c r="S93" s="47">
        <v>111</v>
      </c>
    </row>
    <row r="94" spans="1:19" s="48" customFormat="1" ht="33.950000000000003" customHeight="1" x14ac:dyDescent="0.2">
      <c r="A94" s="41">
        <v>94</v>
      </c>
      <c r="B94" s="49" t="s">
        <v>366</v>
      </c>
      <c r="C94" s="49" t="s">
        <v>305</v>
      </c>
      <c r="D94" s="49" t="s">
        <v>355</v>
      </c>
      <c r="E94" s="50" t="s">
        <v>293</v>
      </c>
      <c r="F94" s="39">
        <v>23100</v>
      </c>
      <c r="G94" s="51"/>
      <c r="H94" s="46">
        <v>25</v>
      </c>
      <c r="I94" s="46">
        <f t="shared" si="9"/>
        <v>662.97</v>
      </c>
      <c r="J94" s="46">
        <f t="shared" si="10"/>
        <v>1640.1</v>
      </c>
      <c r="K94" s="44">
        <f t="shared" si="11"/>
        <v>254.10000000000002</v>
      </c>
      <c r="L94" s="46">
        <f t="shared" si="12"/>
        <v>702.24</v>
      </c>
      <c r="M94" s="46">
        <f t="shared" si="13"/>
        <v>1637.7900000000002</v>
      </c>
      <c r="N94" s="45"/>
      <c r="O94" s="46">
        <f t="shared" si="14"/>
        <v>4897.2</v>
      </c>
      <c r="P94" s="46">
        <f t="shared" si="15"/>
        <v>1390.21</v>
      </c>
      <c r="Q94" s="46">
        <f t="shared" si="16"/>
        <v>3531.99</v>
      </c>
      <c r="R94" s="46">
        <f t="shared" si="17"/>
        <v>21709.79</v>
      </c>
      <c r="S94" s="47">
        <v>111</v>
      </c>
    </row>
    <row r="95" spans="1:19" s="48" customFormat="1" ht="33.950000000000003" customHeight="1" x14ac:dyDescent="0.2">
      <c r="A95" s="41">
        <v>95</v>
      </c>
      <c r="B95" s="49" t="s">
        <v>257</v>
      </c>
      <c r="C95" s="49" t="s">
        <v>28</v>
      </c>
      <c r="D95" s="49" t="s">
        <v>80</v>
      </c>
      <c r="E95" s="50" t="s">
        <v>295</v>
      </c>
      <c r="F95" s="39">
        <v>23100</v>
      </c>
      <c r="G95" s="51"/>
      <c r="H95" s="46">
        <v>25</v>
      </c>
      <c r="I95" s="46">
        <f t="shared" si="9"/>
        <v>662.97</v>
      </c>
      <c r="J95" s="46">
        <f t="shared" si="10"/>
        <v>1640.1</v>
      </c>
      <c r="K95" s="44">
        <f t="shared" si="11"/>
        <v>254.10000000000002</v>
      </c>
      <c r="L95" s="46">
        <f t="shared" si="12"/>
        <v>702.24</v>
      </c>
      <c r="M95" s="46">
        <f t="shared" si="13"/>
        <v>1637.7900000000002</v>
      </c>
      <c r="N95" s="45"/>
      <c r="O95" s="46">
        <f t="shared" si="14"/>
        <v>4897.2</v>
      </c>
      <c r="P95" s="46">
        <f t="shared" si="15"/>
        <v>1390.21</v>
      </c>
      <c r="Q95" s="46">
        <f t="shared" si="16"/>
        <v>3531.99</v>
      </c>
      <c r="R95" s="46">
        <f t="shared" si="17"/>
        <v>21709.79</v>
      </c>
      <c r="S95" s="47">
        <v>111</v>
      </c>
    </row>
    <row r="96" spans="1:19" s="48" customFormat="1" ht="33.950000000000003" customHeight="1" x14ac:dyDescent="0.2">
      <c r="A96" s="41">
        <v>96</v>
      </c>
      <c r="B96" s="49" t="s">
        <v>404</v>
      </c>
      <c r="C96" s="49" t="s">
        <v>305</v>
      </c>
      <c r="D96" s="49" t="s">
        <v>355</v>
      </c>
      <c r="E96" s="50" t="s">
        <v>294</v>
      </c>
      <c r="F96" s="39">
        <v>23100</v>
      </c>
      <c r="G96" s="51"/>
      <c r="H96" s="46">
        <v>25</v>
      </c>
      <c r="I96" s="46">
        <f t="shared" si="9"/>
        <v>662.97</v>
      </c>
      <c r="J96" s="46">
        <f t="shared" si="10"/>
        <v>1640.1</v>
      </c>
      <c r="K96" s="44">
        <f t="shared" si="11"/>
        <v>254.10000000000002</v>
      </c>
      <c r="L96" s="46">
        <f t="shared" si="12"/>
        <v>702.24</v>
      </c>
      <c r="M96" s="46">
        <f t="shared" si="13"/>
        <v>1637.7900000000002</v>
      </c>
      <c r="N96" s="45"/>
      <c r="O96" s="46">
        <f t="shared" si="14"/>
        <v>4897.2</v>
      </c>
      <c r="P96" s="46">
        <f t="shared" si="15"/>
        <v>1390.21</v>
      </c>
      <c r="Q96" s="46">
        <f t="shared" si="16"/>
        <v>3531.99</v>
      </c>
      <c r="R96" s="46">
        <f t="shared" si="17"/>
        <v>21709.79</v>
      </c>
      <c r="S96" s="47">
        <v>111</v>
      </c>
    </row>
    <row r="97" spans="1:19" s="48" customFormat="1" ht="33.950000000000003" customHeight="1" x14ac:dyDescent="0.2">
      <c r="A97" s="41">
        <v>97</v>
      </c>
      <c r="B97" s="49" t="s">
        <v>326</v>
      </c>
      <c r="C97" s="49" t="s">
        <v>28</v>
      </c>
      <c r="D97" s="49" t="s">
        <v>130</v>
      </c>
      <c r="E97" s="50" t="s">
        <v>293</v>
      </c>
      <c r="F97" s="39">
        <v>23100</v>
      </c>
      <c r="G97" s="51"/>
      <c r="H97" s="46">
        <v>25</v>
      </c>
      <c r="I97" s="46">
        <f t="shared" si="9"/>
        <v>662.97</v>
      </c>
      <c r="J97" s="46">
        <f t="shared" si="10"/>
        <v>1640.1</v>
      </c>
      <c r="K97" s="44">
        <f t="shared" si="11"/>
        <v>254.10000000000002</v>
      </c>
      <c r="L97" s="46">
        <f t="shared" si="12"/>
        <v>702.24</v>
      </c>
      <c r="M97" s="46">
        <f t="shared" si="13"/>
        <v>1637.7900000000002</v>
      </c>
      <c r="N97" s="45"/>
      <c r="O97" s="46">
        <f t="shared" si="14"/>
        <v>4897.2</v>
      </c>
      <c r="P97" s="46">
        <f t="shared" si="15"/>
        <v>1390.21</v>
      </c>
      <c r="Q97" s="46">
        <f t="shared" si="16"/>
        <v>3531.99</v>
      </c>
      <c r="R97" s="46">
        <f t="shared" si="17"/>
        <v>21709.79</v>
      </c>
      <c r="S97" s="47">
        <v>111</v>
      </c>
    </row>
    <row r="98" spans="1:19" s="48" customFormat="1" ht="33.950000000000003" customHeight="1" x14ac:dyDescent="0.2">
      <c r="A98" s="41">
        <v>98</v>
      </c>
      <c r="B98" s="49" t="s">
        <v>210</v>
      </c>
      <c r="C98" s="49" t="s">
        <v>306</v>
      </c>
      <c r="D98" s="49" t="s">
        <v>54</v>
      </c>
      <c r="E98" s="50" t="s">
        <v>295</v>
      </c>
      <c r="F98" s="39">
        <v>22000</v>
      </c>
      <c r="G98" s="51"/>
      <c r="H98" s="46">
        <v>25</v>
      </c>
      <c r="I98" s="46">
        <f t="shared" si="9"/>
        <v>631.4</v>
      </c>
      <c r="J98" s="46">
        <f t="shared" si="10"/>
        <v>1561.9999999999998</v>
      </c>
      <c r="K98" s="44">
        <f t="shared" si="11"/>
        <v>242.00000000000003</v>
      </c>
      <c r="L98" s="46">
        <f t="shared" si="12"/>
        <v>668.8</v>
      </c>
      <c r="M98" s="46">
        <f t="shared" si="13"/>
        <v>1559.8000000000002</v>
      </c>
      <c r="N98" s="45"/>
      <c r="O98" s="46">
        <f t="shared" si="14"/>
        <v>4664</v>
      </c>
      <c r="P98" s="46">
        <f t="shared" si="15"/>
        <v>1325.1999999999998</v>
      </c>
      <c r="Q98" s="46">
        <f t="shared" si="16"/>
        <v>3363.8</v>
      </c>
      <c r="R98" s="46">
        <f t="shared" si="17"/>
        <v>20674.8</v>
      </c>
      <c r="S98" s="47">
        <v>111</v>
      </c>
    </row>
    <row r="99" spans="1:19" s="48" customFormat="1" ht="33.950000000000003" customHeight="1" x14ac:dyDescent="0.2">
      <c r="A99" s="41">
        <v>99</v>
      </c>
      <c r="B99" s="49" t="s">
        <v>168</v>
      </c>
      <c r="C99" s="49" t="s">
        <v>59</v>
      </c>
      <c r="D99" s="49" t="s">
        <v>169</v>
      </c>
      <c r="E99" s="50" t="s">
        <v>294</v>
      </c>
      <c r="F99" s="39">
        <v>26250</v>
      </c>
      <c r="G99" s="51"/>
      <c r="H99" s="46">
        <v>25</v>
      </c>
      <c r="I99" s="46">
        <f t="shared" si="9"/>
        <v>753.375</v>
      </c>
      <c r="J99" s="46">
        <f t="shared" si="10"/>
        <v>1863.7499999999998</v>
      </c>
      <c r="K99" s="44">
        <f t="shared" si="11"/>
        <v>288.75000000000006</v>
      </c>
      <c r="L99" s="46">
        <f t="shared" si="12"/>
        <v>798</v>
      </c>
      <c r="M99" s="46">
        <f t="shared" si="13"/>
        <v>1861.1250000000002</v>
      </c>
      <c r="N99" s="45"/>
      <c r="O99" s="46">
        <f t="shared" si="14"/>
        <v>5565</v>
      </c>
      <c r="P99" s="46">
        <f t="shared" si="15"/>
        <v>1576.375</v>
      </c>
      <c r="Q99" s="46">
        <f t="shared" si="16"/>
        <v>4013.625</v>
      </c>
      <c r="R99" s="46">
        <f t="shared" si="17"/>
        <v>24673.625</v>
      </c>
      <c r="S99" s="47">
        <v>111</v>
      </c>
    </row>
    <row r="100" spans="1:19" s="48" customFormat="1" ht="33.950000000000003" customHeight="1" x14ac:dyDescent="0.2">
      <c r="A100" s="41">
        <v>100</v>
      </c>
      <c r="B100" s="49" t="s">
        <v>146</v>
      </c>
      <c r="C100" s="49" t="s">
        <v>59</v>
      </c>
      <c r="D100" s="49" t="s">
        <v>147</v>
      </c>
      <c r="E100" s="50" t="s">
        <v>295</v>
      </c>
      <c r="F100" s="39">
        <v>23100</v>
      </c>
      <c r="G100" s="51"/>
      <c r="H100" s="46">
        <v>25</v>
      </c>
      <c r="I100" s="46">
        <f t="shared" si="9"/>
        <v>662.97</v>
      </c>
      <c r="J100" s="46">
        <f t="shared" si="10"/>
        <v>1640.1</v>
      </c>
      <c r="K100" s="44">
        <f t="shared" si="11"/>
        <v>254.10000000000002</v>
      </c>
      <c r="L100" s="46">
        <f t="shared" si="12"/>
        <v>702.24</v>
      </c>
      <c r="M100" s="46">
        <f t="shared" si="13"/>
        <v>1637.7900000000002</v>
      </c>
      <c r="N100" s="45">
        <v>1190.1199999999999</v>
      </c>
      <c r="O100" s="46">
        <f t="shared" si="14"/>
        <v>6087.32</v>
      </c>
      <c r="P100" s="46">
        <f t="shared" si="15"/>
        <v>2580.33</v>
      </c>
      <c r="Q100" s="46">
        <f t="shared" si="16"/>
        <v>3531.99</v>
      </c>
      <c r="R100" s="46">
        <f t="shared" si="17"/>
        <v>20519.669999999998</v>
      </c>
      <c r="S100" s="47">
        <v>111</v>
      </c>
    </row>
    <row r="101" spans="1:19" s="48" customFormat="1" ht="33.950000000000003" customHeight="1" x14ac:dyDescent="0.2">
      <c r="A101" s="41">
        <v>101</v>
      </c>
      <c r="B101" s="49" t="s">
        <v>58</v>
      </c>
      <c r="C101" s="49" t="s">
        <v>59</v>
      </c>
      <c r="D101" s="49" t="s">
        <v>32</v>
      </c>
      <c r="E101" s="50" t="s">
        <v>294</v>
      </c>
      <c r="F101" s="39">
        <v>22000</v>
      </c>
      <c r="G101" s="51"/>
      <c r="H101" s="46">
        <v>25</v>
      </c>
      <c r="I101" s="46">
        <f t="shared" si="9"/>
        <v>631.4</v>
      </c>
      <c r="J101" s="46">
        <f t="shared" si="10"/>
        <v>1561.9999999999998</v>
      </c>
      <c r="K101" s="44">
        <f t="shared" si="11"/>
        <v>242.00000000000003</v>
      </c>
      <c r="L101" s="46">
        <f t="shared" si="12"/>
        <v>668.8</v>
      </c>
      <c r="M101" s="46">
        <f t="shared" si="13"/>
        <v>1559.8000000000002</v>
      </c>
      <c r="N101" s="45"/>
      <c r="O101" s="46">
        <f t="shared" si="14"/>
        <v>4664</v>
      </c>
      <c r="P101" s="46">
        <f t="shared" si="15"/>
        <v>1325.1999999999998</v>
      </c>
      <c r="Q101" s="46">
        <f t="shared" si="16"/>
        <v>3363.8</v>
      </c>
      <c r="R101" s="46">
        <f t="shared" si="17"/>
        <v>20674.8</v>
      </c>
      <c r="S101" s="47">
        <v>111</v>
      </c>
    </row>
    <row r="102" spans="1:19" s="48" customFormat="1" ht="33.950000000000003" customHeight="1" x14ac:dyDescent="0.2">
      <c r="A102" s="41">
        <v>102</v>
      </c>
      <c r="B102" s="49" t="s">
        <v>176</v>
      </c>
      <c r="C102" s="49" t="s">
        <v>59</v>
      </c>
      <c r="D102" s="49" t="s">
        <v>32</v>
      </c>
      <c r="E102" s="50" t="s">
        <v>294</v>
      </c>
      <c r="F102" s="39">
        <v>22000</v>
      </c>
      <c r="G102" s="51"/>
      <c r="H102" s="46">
        <v>25</v>
      </c>
      <c r="I102" s="46">
        <f t="shared" si="9"/>
        <v>631.4</v>
      </c>
      <c r="J102" s="46">
        <f t="shared" si="10"/>
        <v>1561.9999999999998</v>
      </c>
      <c r="K102" s="44">
        <f t="shared" si="11"/>
        <v>242.00000000000003</v>
      </c>
      <c r="L102" s="46">
        <f t="shared" si="12"/>
        <v>668.8</v>
      </c>
      <c r="M102" s="46">
        <f t="shared" si="13"/>
        <v>1559.8000000000002</v>
      </c>
      <c r="N102" s="45">
        <v>1190.1199999999999</v>
      </c>
      <c r="O102" s="46">
        <f t="shared" si="14"/>
        <v>5854.12</v>
      </c>
      <c r="P102" s="46">
        <f t="shared" si="15"/>
        <v>2515.3199999999997</v>
      </c>
      <c r="Q102" s="46">
        <f t="shared" si="16"/>
        <v>3363.8</v>
      </c>
      <c r="R102" s="46">
        <f t="shared" si="17"/>
        <v>19484.68</v>
      </c>
      <c r="S102" s="47">
        <v>111</v>
      </c>
    </row>
    <row r="103" spans="1:19" s="48" customFormat="1" ht="33.950000000000003" customHeight="1" x14ac:dyDescent="0.2">
      <c r="A103" s="41">
        <v>103</v>
      </c>
      <c r="B103" s="49" t="s">
        <v>268</v>
      </c>
      <c r="C103" s="49" t="s">
        <v>59</v>
      </c>
      <c r="D103" s="49" t="s">
        <v>32</v>
      </c>
      <c r="E103" s="50" t="s">
        <v>294</v>
      </c>
      <c r="F103" s="39">
        <v>22000</v>
      </c>
      <c r="G103" s="51"/>
      <c r="H103" s="46">
        <v>25</v>
      </c>
      <c r="I103" s="46">
        <f t="shared" si="9"/>
        <v>631.4</v>
      </c>
      <c r="J103" s="46">
        <f t="shared" si="10"/>
        <v>1561.9999999999998</v>
      </c>
      <c r="K103" s="44">
        <f t="shared" si="11"/>
        <v>242.00000000000003</v>
      </c>
      <c r="L103" s="46">
        <f t="shared" si="12"/>
        <v>668.8</v>
      </c>
      <c r="M103" s="46">
        <f t="shared" si="13"/>
        <v>1559.8000000000002</v>
      </c>
      <c r="N103" s="45">
        <v>1190.1199999999999</v>
      </c>
      <c r="O103" s="46">
        <f t="shared" si="14"/>
        <v>5854.12</v>
      </c>
      <c r="P103" s="46">
        <f t="shared" si="15"/>
        <v>2515.3199999999997</v>
      </c>
      <c r="Q103" s="46">
        <f t="shared" si="16"/>
        <v>3363.8</v>
      </c>
      <c r="R103" s="46">
        <f t="shared" si="17"/>
        <v>19484.68</v>
      </c>
      <c r="S103" s="47">
        <v>111</v>
      </c>
    </row>
    <row r="104" spans="1:19" s="48" customFormat="1" ht="33.950000000000003" customHeight="1" x14ac:dyDescent="0.2">
      <c r="A104" s="41">
        <v>104</v>
      </c>
      <c r="B104" s="49" t="s">
        <v>156</v>
      </c>
      <c r="C104" s="49" t="s">
        <v>59</v>
      </c>
      <c r="D104" s="49" t="s">
        <v>32</v>
      </c>
      <c r="E104" s="50" t="s">
        <v>294</v>
      </c>
      <c r="F104" s="39">
        <v>24525</v>
      </c>
      <c r="G104" s="51"/>
      <c r="H104" s="46">
        <v>25</v>
      </c>
      <c r="I104" s="46">
        <f t="shared" si="9"/>
        <v>703.86749999999995</v>
      </c>
      <c r="J104" s="46">
        <f t="shared" si="10"/>
        <v>1741.2749999999999</v>
      </c>
      <c r="K104" s="44">
        <f t="shared" si="11"/>
        <v>269.77500000000003</v>
      </c>
      <c r="L104" s="46">
        <f t="shared" si="12"/>
        <v>745.56</v>
      </c>
      <c r="M104" s="46">
        <f t="shared" si="13"/>
        <v>1738.8225000000002</v>
      </c>
      <c r="N104" s="45"/>
      <c r="O104" s="46">
        <f t="shared" si="14"/>
        <v>5199.3</v>
      </c>
      <c r="P104" s="46">
        <f t="shared" si="15"/>
        <v>1474.4274999999998</v>
      </c>
      <c r="Q104" s="46">
        <f t="shared" si="16"/>
        <v>3749.8725000000004</v>
      </c>
      <c r="R104" s="46">
        <f t="shared" si="17"/>
        <v>23050.572500000002</v>
      </c>
      <c r="S104" s="47">
        <v>111</v>
      </c>
    </row>
    <row r="105" spans="1:19" s="48" customFormat="1" ht="33.950000000000003" customHeight="1" x14ac:dyDescent="0.2">
      <c r="A105" s="41">
        <v>105</v>
      </c>
      <c r="B105" s="42" t="s">
        <v>319</v>
      </c>
      <c r="C105" s="42" t="s">
        <v>59</v>
      </c>
      <c r="D105" s="42" t="s">
        <v>32</v>
      </c>
      <c r="E105" s="50" t="s">
        <v>293</v>
      </c>
      <c r="F105" s="39">
        <v>19800</v>
      </c>
      <c r="G105" s="51"/>
      <c r="H105" s="46">
        <v>25</v>
      </c>
      <c r="I105" s="46">
        <f t="shared" si="9"/>
        <v>568.26</v>
      </c>
      <c r="J105" s="46">
        <f t="shared" si="10"/>
        <v>1405.8</v>
      </c>
      <c r="K105" s="44">
        <f t="shared" si="11"/>
        <v>217.8</v>
      </c>
      <c r="L105" s="46">
        <f t="shared" si="12"/>
        <v>601.91999999999996</v>
      </c>
      <c r="M105" s="46">
        <f t="shared" si="13"/>
        <v>1403.8200000000002</v>
      </c>
      <c r="N105" s="45"/>
      <c r="O105" s="46">
        <f t="shared" si="14"/>
        <v>4197.6000000000004</v>
      </c>
      <c r="P105" s="46">
        <f t="shared" si="15"/>
        <v>1195.1799999999998</v>
      </c>
      <c r="Q105" s="46">
        <f t="shared" si="16"/>
        <v>3027.42</v>
      </c>
      <c r="R105" s="46">
        <f t="shared" si="17"/>
        <v>18604.82</v>
      </c>
      <c r="S105" s="47">
        <v>111</v>
      </c>
    </row>
    <row r="106" spans="1:19" s="48" customFormat="1" ht="33.950000000000003" customHeight="1" x14ac:dyDescent="0.2">
      <c r="A106" s="41">
        <v>106</v>
      </c>
      <c r="B106" s="49" t="s">
        <v>353</v>
      </c>
      <c r="C106" s="49" t="s">
        <v>59</v>
      </c>
      <c r="D106" s="42" t="s">
        <v>32</v>
      </c>
      <c r="E106" s="43" t="s">
        <v>293</v>
      </c>
      <c r="F106" s="114">
        <v>23000</v>
      </c>
      <c r="G106" s="115"/>
      <c r="H106" s="116">
        <v>25</v>
      </c>
      <c r="I106" s="46">
        <f t="shared" si="9"/>
        <v>660.1</v>
      </c>
      <c r="J106" s="46">
        <f t="shared" si="10"/>
        <v>1632.9999999999998</v>
      </c>
      <c r="K106" s="44">
        <f t="shared" si="11"/>
        <v>253.00000000000003</v>
      </c>
      <c r="L106" s="46">
        <f t="shared" si="12"/>
        <v>699.2</v>
      </c>
      <c r="M106" s="46">
        <f t="shared" si="13"/>
        <v>1630.7</v>
      </c>
      <c r="N106" s="45"/>
      <c r="O106" s="46">
        <f t="shared" si="14"/>
        <v>4876</v>
      </c>
      <c r="P106" s="46">
        <f t="shared" si="15"/>
        <v>1384.3000000000002</v>
      </c>
      <c r="Q106" s="46">
        <f t="shared" si="16"/>
        <v>3516.7</v>
      </c>
      <c r="R106" s="46">
        <f t="shared" si="17"/>
        <v>21615.7</v>
      </c>
      <c r="S106" s="47">
        <v>111</v>
      </c>
    </row>
    <row r="107" spans="1:19" s="48" customFormat="1" ht="33.950000000000003" customHeight="1" x14ac:dyDescent="0.2">
      <c r="A107" s="41">
        <v>107</v>
      </c>
      <c r="B107" s="49" t="s">
        <v>376</v>
      </c>
      <c r="C107" s="49" t="s">
        <v>59</v>
      </c>
      <c r="D107" s="42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9"/>
        <v>631.4</v>
      </c>
      <c r="J107" s="46">
        <f t="shared" si="10"/>
        <v>1561.9999999999998</v>
      </c>
      <c r="K107" s="44">
        <f t="shared" si="11"/>
        <v>242.00000000000003</v>
      </c>
      <c r="L107" s="46">
        <f t="shared" si="12"/>
        <v>668.8</v>
      </c>
      <c r="M107" s="46">
        <f t="shared" si="13"/>
        <v>1559.8000000000002</v>
      </c>
      <c r="N107" s="45"/>
      <c r="O107" s="46">
        <f t="shared" si="14"/>
        <v>4664</v>
      </c>
      <c r="P107" s="46">
        <f t="shared" si="15"/>
        <v>1325.1999999999998</v>
      </c>
      <c r="Q107" s="46">
        <f t="shared" si="16"/>
        <v>3363.8</v>
      </c>
      <c r="R107" s="46">
        <f t="shared" si="17"/>
        <v>20674.8</v>
      </c>
      <c r="S107" s="47">
        <v>111</v>
      </c>
    </row>
    <row r="108" spans="1:19" s="48" customFormat="1" ht="33.950000000000003" customHeight="1" x14ac:dyDescent="0.2">
      <c r="A108" s="41">
        <v>108</v>
      </c>
      <c r="B108" s="49" t="s">
        <v>360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9"/>
        <v>631.4</v>
      </c>
      <c r="J108" s="46">
        <f t="shared" si="10"/>
        <v>1561.9999999999998</v>
      </c>
      <c r="K108" s="44">
        <f t="shared" si="11"/>
        <v>242.00000000000003</v>
      </c>
      <c r="L108" s="46">
        <f t="shared" si="12"/>
        <v>668.8</v>
      </c>
      <c r="M108" s="46">
        <f t="shared" si="13"/>
        <v>1559.8000000000002</v>
      </c>
      <c r="N108" s="45"/>
      <c r="O108" s="46">
        <f t="shared" si="14"/>
        <v>4664</v>
      </c>
      <c r="P108" s="46">
        <f t="shared" si="15"/>
        <v>1325.1999999999998</v>
      </c>
      <c r="Q108" s="46">
        <f t="shared" si="16"/>
        <v>3363.8</v>
      </c>
      <c r="R108" s="46">
        <f t="shared" si="17"/>
        <v>20674.8</v>
      </c>
      <c r="S108" s="47">
        <v>111</v>
      </c>
    </row>
    <row r="109" spans="1:19" s="48" customFormat="1" ht="33.950000000000003" customHeight="1" x14ac:dyDescent="0.2">
      <c r="A109" s="41">
        <v>109</v>
      </c>
      <c r="B109" s="49" t="s">
        <v>386</v>
      </c>
      <c r="C109" s="49" t="s">
        <v>59</v>
      </c>
      <c r="D109" s="49" t="s">
        <v>32</v>
      </c>
      <c r="E109" s="50" t="s">
        <v>293</v>
      </c>
      <c r="F109" s="39">
        <v>24000</v>
      </c>
      <c r="G109" s="51"/>
      <c r="H109" s="46">
        <v>25</v>
      </c>
      <c r="I109" s="46">
        <f t="shared" si="9"/>
        <v>688.8</v>
      </c>
      <c r="J109" s="46">
        <f t="shared" si="10"/>
        <v>1703.9999999999998</v>
      </c>
      <c r="K109" s="44">
        <f t="shared" si="11"/>
        <v>264</v>
      </c>
      <c r="L109" s="46">
        <f t="shared" si="12"/>
        <v>729.6</v>
      </c>
      <c r="M109" s="46">
        <f t="shared" si="13"/>
        <v>1701.6000000000001</v>
      </c>
      <c r="N109" s="45"/>
      <c r="O109" s="46">
        <f t="shared" si="14"/>
        <v>5088</v>
      </c>
      <c r="P109" s="46">
        <f t="shared" si="15"/>
        <v>1443.4</v>
      </c>
      <c r="Q109" s="46">
        <f t="shared" si="16"/>
        <v>3669.6</v>
      </c>
      <c r="R109" s="46">
        <f t="shared" si="17"/>
        <v>22556.6</v>
      </c>
      <c r="S109" s="47">
        <v>111</v>
      </c>
    </row>
    <row r="110" spans="1:19" s="48" customFormat="1" ht="33.950000000000003" customHeight="1" x14ac:dyDescent="0.2">
      <c r="A110" s="41">
        <v>110</v>
      </c>
      <c r="B110" s="95" t="s">
        <v>401</v>
      </c>
      <c r="C110" s="49" t="s">
        <v>59</v>
      </c>
      <c r="D110" s="42" t="s">
        <v>32</v>
      </c>
      <c r="E110" s="50" t="s">
        <v>294</v>
      </c>
      <c r="F110" s="39">
        <v>24000</v>
      </c>
      <c r="G110" s="51"/>
      <c r="H110" s="46">
        <v>25</v>
      </c>
      <c r="I110" s="46">
        <f t="shared" si="9"/>
        <v>688.8</v>
      </c>
      <c r="J110" s="46">
        <f t="shared" si="10"/>
        <v>1703.9999999999998</v>
      </c>
      <c r="K110" s="44">
        <f t="shared" si="11"/>
        <v>264</v>
      </c>
      <c r="L110" s="46">
        <f t="shared" si="12"/>
        <v>729.6</v>
      </c>
      <c r="M110" s="46">
        <f t="shared" si="13"/>
        <v>1701.6000000000001</v>
      </c>
      <c r="N110" s="45"/>
      <c r="O110" s="46">
        <f t="shared" si="14"/>
        <v>5088</v>
      </c>
      <c r="P110" s="46">
        <f t="shared" si="15"/>
        <v>1443.4</v>
      </c>
      <c r="Q110" s="46">
        <f t="shared" si="16"/>
        <v>3669.6</v>
      </c>
      <c r="R110" s="46">
        <f t="shared" si="17"/>
        <v>22556.6</v>
      </c>
      <c r="S110" s="47">
        <v>111</v>
      </c>
    </row>
    <row r="111" spans="1:19" s="48" customFormat="1" ht="33.950000000000003" customHeight="1" x14ac:dyDescent="0.2">
      <c r="A111" s="41">
        <v>111</v>
      </c>
      <c r="B111" s="49" t="s">
        <v>315</v>
      </c>
      <c r="C111" s="49" t="s">
        <v>59</v>
      </c>
      <c r="D111" s="49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9"/>
        <v>568.26</v>
      </c>
      <c r="J111" s="46">
        <f t="shared" si="10"/>
        <v>1405.8</v>
      </c>
      <c r="K111" s="44">
        <f t="shared" si="11"/>
        <v>217.8</v>
      </c>
      <c r="L111" s="46">
        <f t="shared" si="12"/>
        <v>601.91999999999996</v>
      </c>
      <c r="M111" s="46">
        <f t="shared" si="13"/>
        <v>1403.8200000000002</v>
      </c>
      <c r="N111" s="45"/>
      <c r="O111" s="46">
        <f t="shared" si="14"/>
        <v>4197.6000000000004</v>
      </c>
      <c r="P111" s="46">
        <f t="shared" si="15"/>
        <v>1195.1799999999998</v>
      </c>
      <c r="Q111" s="46">
        <f t="shared" si="16"/>
        <v>3027.42</v>
      </c>
      <c r="R111" s="46">
        <f t="shared" si="17"/>
        <v>18604.82</v>
      </c>
      <c r="S111" s="47">
        <v>111</v>
      </c>
    </row>
    <row r="112" spans="1:19" s="48" customFormat="1" ht="33.950000000000003" customHeight="1" x14ac:dyDescent="0.2">
      <c r="A112" s="41">
        <v>112</v>
      </c>
      <c r="B112" s="49" t="s">
        <v>114</v>
      </c>
      <c r="C112" s="49" t="s">
        <v>59</v>
      </c>
      <c r="D112" s="49" t="s">
        <v>115</v>
      </c>
      <c r="E112" s="50" t="s">
        <v>294</v>
      </c>
      <c r="F112" s="39">
        <v>16500</v>
      </c>
      <c r="G112" s="51"/>
      <c r="H112" s="46">
        <v>25</v>
      </c>
      <c r="I112" s="46">
        <f t="shared" si="9"/>
        <v>473.55</v>
      </c>
      <c r="J112" s="46">
        <f t="shared" si="10"/>
        <v>1171.5</v>
      </c>
      <c r="K112" s="44">
        <f t="shared" si="11"/>
        <v>181.50000000000003</v>
      </c>
      <c r="L112" s="46">
        <f t="shared" si="12"/>
        <v>501.6</v>
      </c>
      <c r="M112" s="46">
        <f t="shared" si="13"/>
        <v>1169.8500000000001</v>
      </c>
      <c r="N112" s="45"/>
      <c r="O112" s="46">
        <f t="shared" si="14"/>
        <v>3498</v>
      </c>
      <c r="P112" s="46">
        <f t="shared" si="15"/>
        <v>1000.1500000000001</v>
      </c>
      <c r="Q112" s="46">
        <f t="shared" si="16"/>
        <v>2522.8500000000004</v>
      </c>
      <c r="R112" s="46">
        <f t="shared" si="17"/>
        <v>15499.85</v>
      </c>
      <c r="S112" s="47">
        <v>111</v>
      </c>
    </row>
    <row r="113" spans="1:19" s="48" customFormat="1" ht="33.950000000000003" customHeight="1" x14ac:dyDescent="0.2">
      <c r="A113" s="41">
        <v>113</v>
      </c>
      <c r="B113" s="49" t="s">
        <v>149</v>
      </c>
      <c r="C113" s="49" t="s">
        <v>55</v>
      </c>
      <c r="D113" s="49" t="s">
        <v>45</v>
      </c>
      <c r="E113" s="50" t="s">
        <v>295</v>
      </c>
      <c r="F113" s="39">
        <v>28875</v>
      </c>
      <c r="G113" s="51"/>
      <c r="H113" s="46">
        <v>25</v>
      </c>
      <c r="I113" s="46">
        <f t="shared" si="9"/>
        <v>828.71249999999998</v>
      </c>
      <c r="J113" s="46">
        <f t="shared" si="10"/>
        <v>2050.125</v>
      </c>
      <c r="K113" s="44">
        <f t="shared" si="11"/>
        <v>317.62500000000006</v>
      </c>
      <c r="L113" s="46">
        <f t="shared" si="12"/>
        <v>877.8</v>
      </c>
      <c r="M113" s="46">
        <f t="shared" si="13"/>
        <v>2047.2375000000002</v>
      </c>
      <c r="N113" s="45"/>
      <c r="O113" s="46">
        <f t="shared" si="14"/>
        <v>6121.5</v>
      </c>
      <c r="P113" s="46">
        <f t="shared" si="15"/>
        <v>1731.5124999999998</v>
      </c>
      <c r="Q113" s="46">
        <f t="shared" si="16"/>
        <v>4414.9875000000002</v>
      </c>
      <c r="R113" s="46">
        <f t="shared" si="17"/>
        <v>27143.487499999999</v>
      </c>
      <c r="S113" s="47">
        <v>111</v>
      </c>
    </row>
    <row r="114" spans="1:19" s="48" customFormat="1" ht="33.950000000000003" customHeight="1" x14ac:dyDescent="0.2">
      <c r="A114" s="41">
        <v>114</v>
      </c>
      <c r="B114" s="97" t="s">
        <v>394</v>
      </c>
      <c r="C114" s="49" t="s">
        <v>55</v>
      </c>
      <c r="D114" s="49" t="s">
        <v>45</v>
      </c>
      <c r="E114" s="50" t="s">
        <v>294</v>
      </c>
      <c r="F114" s="39">
        <v>38000</v>
      </c>
      <c r="G114" s="51">
        <v>160.38</v>
      </c>
      <c r="H114" s="46">
        <v>25</v>
      </c>
      <c r="I114" s="46">
        <f t="shared" si="9"/>
        <v>1090.5999999999999</v>
      </c>
      <c r="J114" s="46">
        <f t="shared" si="10"/>
        <v>2697.9999999999995</v>
      </c>
      <c r="K114" s="44">
        <f t="shared" si="11"/>
        <v>418.00000000000006</v>
      </c>
      <c r="L114" s="46">
        <f t="shared" si="12"/>
        <v>1155.2</v>
      </c>
      <c r="M114" s="46">
        <f t="shared" si="13"/>
        <v>2694.2000000000003</v>
      </c>
      <c r="N114" s="45"/>
      <c r="O114" s="46">
        <f t="shared" si="14"/>
        <v>8056</v>
      </c>
      <c r="P114" s="46">
        <f t="shared" si="15"/>
        <v>2431.1800000000003</v>
      </c>
      <c r="Q114" s="46">
        <f t="shared" si="16"/>
        <v>5810.2</v>
      </c>
      <c r="R114" s="46">
        <f t="shared" si="17"/>
        <v>35568.82</v>
      </c>
      <c r="S114" s="47">
        <v>111</v>
      </c>
    </row>
    <row r="115" spans="1:19" s="48" customFormat="1" ht="33.950000000000003" customHeight="1" x14ac:dyDescent="0.2">
      <c r="A115" s="41">
        <v>115</v>
      </c>
      <c r="B115" s="49" t="s">
        <v>148</v>
      </c>
      <c r="C115" s="49" t="s">
        <v>55</v>
      </c>
      <c r="D115" s="49" t="s">
        <v>147</v>
      </c>
      <c r="E115" s="50" t="s">
        <v>293</v>
      </c>
      <c r="F115" s="39">
        <v>23100</v>
      </c>
      <c r="G115" s="51"/>
      <c r="H115" s="46">
        <v>25</v>
      </c>
      <c r="I115" s="46">
        <f t="shared" si="9"/>
        <v>662.97</v>
      </c>
      <c r="J115" s="46">
        <f t="shared" si="10"/>
        <v>1640.1</v>
      </c>
      <c r="K115" s="44">
        <f t="shared" si="11"/>
        <v>254.10000000000002</v>
      </c>
      <c r="L115" s="46">
        <f t="shared" si="12"/>
        <v>702.24</v>
      </c>
      <c r="M115" s="46">
        <f t="shared" si="13"/>
        <v>1637.7900000000002</v>
      </c>
      <c r="N115" s="45"/>
      <c r="O115" s="46">
        <f t="shared" si="14"/>
        <v>4897.2</v>
      </c>
      <c r="P115" s="46">
        <f t="shared" si="15"/>
        <v>1390.21</v>
      </c>
      <c r="Q115" s="46">
        <f t="shared" si="16"/>
        <v>3531.99</v>
      </c>
      <c r="R115" s="46">
        <f t="shared" si="17"/>
        <v>21709.79</v>
      </c>
      <c r="S115" s="47">
        <v>111</v>
      </c>
    </row>
    <row r="116" spans="1:19" s="48" customFormat="1" ht="33.950000000000003" customHeight="1" x14ac:dyDescent="0.2">
      <c r="A116" s="41">
        <v>116</v>
      </c>
      <c r="B116" s="95" t="s">
        <v>398</v>
      </c>
      <c r="C116" s="49" t="s">
        <v>55</v>
      </c>
      <c r="D116" s="49" t="s">
        <v>147</v>
      </c>
      <c r="E116" s="50" t="s">
        <v>294</v>
      </c>
      <c r="F116" s="39">
        <v>23100</v>
      </c>
      <c r="G116" s="51"/>
      <c r="H116" s="46">
        <v>25</v>
      </c>
      <c r="I116" s="46">
        <f t="shared" si="9"/>
        <v>662.97</v>
      </c>
      <c r="J116" s="46">
        <f t="shared" si="10"/>
        <v>1640.1</v>
      </c>
      <c r="K116" s="44">
        <f t="shared" si="11"/>
        <v>254.10000000000002</v>
      </c>
      <c r="L116" s="46">
        <f t="shared" si="12"/>
        <v>702.24</v>
      </c>
      <c r="M116" s="46">
        <f t="shared" si="13"/>
        <v>1637.7900000000002</v>
      </c>
      <c r="N116" s="45"/>
      <c r="O116" s="46">
        <f t="shared" si="14"/>
        <v>4897.2</v>
      </c>
      <c r="P116" s="46">
        <f t="shared" si="15"/>
        <v>1390.21</v>
      </c>
      <c r="Q116" s="46">
        <f t="shared" si="16"/>
        <v>3531.99</v>
      </c>
      <c r="R116" s="46">
        <f t="shared" si="17"/>
        <v>21709.79</v>
      </c>
      <c r="S116" s="47">
        <v>111</v>
      </c>
    </row>
    <row r="117" spans="1:19" s="48" customFormat="1" ht="33.950000000000003" customHeight="1" x14ac:dyDescent="0.2">
      <c r="A117" s="41">
        <v>117</v>
      </c>
      <c r="B117" s="49" t="s">
        <v>233</v>
      </c>
      <c r="C117" s="49" t="s">
        <v>47</v>
      </c>
      <c r="D117" s="49" t="s">
        <v>54</v>
      </c>
      <c r="E117" s="50" t="s">
        <v>295</v>
      </c>
      <c r="F117" s="39">
        <v>22000</v>
      </c>
      <c r="G117" s="51"/>
      <c r="H117" s="46">
        <v>25</v>
      </c>
      <c r="I117" s="46">
        <f t="shared" si="9"/>
        <v>631.4</v>
      </c>
      <c r="J117" s="46">
        <f t="shared" si="10"/>
        <v>1561.9999999999998</v>
      </c>
      <c r="K117" s="44">
        <f t="shared" si="11"/>
        <v>242.00000000000003</v>
      </c>
      <c r="L117" s="46">
        <f t="shared" si="12"/>
        <v>668.8</v>
      </c>
      <c r="M117" s="46">
        <f t="shared" si="13"/>
        <v>1559.8000000000002</v>
      </c>
      <c r="N117" s="45">
        <v>1190.1199999999999</v>
      </c>
      <c r="O117" s="46">
        <f t="shared" si="14"/>
        <v>5854.12</v>
      </c>
      <c r="P117" s="46">
        <f t="shared" si="15"/>
        <v>2515.3199999999997</v>
      </c>
      <c r="Q117" s="46">
        <f t="shared" si="16"/>
        <v>3363.8</v>
      </c>
      <c r="R117" s="46">
        <f t="shared" si="17"/>
        <v>19484.68</v>
      </c>
      <c r="S117" s="47">
        <v>111</v>
      </c>
    </row>
    <row r="118" spans="1:19" s="48" customFormat="1" ht="33.950000000000003" customHeight="1" x14ac:dyDescent="0.2">
      <c r="A118" s="41">
        <v>118</v>
      </c>
      <c r="B118" s="49" t="s">
        <v>251</v>
      </c>
      <c r="C118" s="49" t="s">
        <v>55</v>
      </c>
      <c r="D118" s="49" t="s">
        <v>126</v>
      </c>
      <c r="E118" s="50" t="s">
        <v>295</v>
      </c>
      <c r="F118" s="39">
        <v>23100</v>
      </c>
      <c r="G118" s="51"/>
      <c r="H118" s="46">
        <v>25</v>
      </c>
      <c r="I118" s="46">
        <f t="shared" si="9"/>
        <v>662.97</v>
      </c>
      <c r="J118" s="46">
        <f t="shared" si="10"/>
        <v>1640.1</v>
      </c>
      <c r="K118" s="44">
        <f t="shared" si="11"/>
        <v>254.10000000000002</v>
      </c>
      <c r="L118" s="46">
        <f t="shared" si="12"/>
        <v>702.24</v>
      </c>
      <c r="M118" s="46">
        <f t="shared" si="13"/>
        <v>1637.7900000000002</v>
      </c>
      <c r="N118" s="45"/>
      <c r="O118" s="46">
        <f t="shared" si="14"/>
        <v>4897.2</v>
      </c>
      <c r="P118" s="46">
        <f t="shared" si="15"/>
        <v>1390.21</v>
      </c>
      <c r="Q118" s="46">
        <f t="shared" si="16"/>
        <v>3531.99</v>
      </c>
      <c r="R118" s="46">
        <f t="shared" si="17"/>
        <v>21709.79</v>
      </c>
      <c r="S118" s="47">
        <v>111</v>
      </c>
    </row>
    <row r="119" spans="1:19" s="48" customFormat="1" ht="33.950000000000003" customHeight="1" x14ac:dyDescent="0.2">
      <c r="A119" s="41">
        <v>119</v>
      </c>
      <c r="B119" s="95" t="s">
        <v>396</v>
      </c>
      <c r="C119" s="49" t="s">
        <v>55</v>
      </c>
      <c r="D119" s="49" t="s">
        <v>126</v>
      </c>
      <c r="E119" s="50" t="s">
        <v>294</v>
      </c>
      <c r="F119" s="39">
        <v>23100</v>
      </c>
      <c r="G119" s="51"/>
      <c r="H119" s="46">
        <v>25</v>
      </c>
      <c r="I119" s="46">
        <f t="shared" si="9"/>
        <v>662.97</v>
      </c>
      <c r="J119" s="46">
        <f t="shared" si="10"/>
        <v>1640.1</v>
      </c>
      <c r="K119" s="44">
        <f t="shared" si="11"/>
        <v>254.10000000000002</v>
      </c>
      <c r="L119" s="46">
        <f t="shared" si="12"/>
        <v>702.24</v>
      </c>
      <c r="M119" s="46">
        <f t="shared" si="13"/>
        <v>1637.7900000000002</v>
      </c>
      <c r="N119" s="45"/>
      <c r="O119" s="46">
        <f t="shared" si="14"/>
        <v>4897.2</v>
      </c>
      <c r="P119" s="46">
        <f t="shared" si="15"/>
        <v>1390.21</v>
      </c>
      <c r="Q119" s="46">
        <f t="shared" si="16"/>
        <v>3531.99</v>
      </c>
      <c r="R119" s="46">
        <f t="shared" si="17"/>
        <v>21709.79</v>
      </c>
      <c r="S119" s="47">
        <v>111</v>
      </c>
    </row>
    <row r="120" spans="1:19" s="48" customFormat="1" ht="33.950000000000003" customHeight="1" x14ac:dyDescent="0.2">
      <c r="A120" s="41">
        <v>120</v>
      </c>
      <c r="B120" s="49" t="s">
        <v>281</v>
      </c>
      <c r="C120" s="49" t="s">
        <v>55</v>
      </c>
      <c r="D120" s="49" t="s">
        <v>81</v>
      </c>
      <c r="E120" s="50" t="s">
        <v>295</v>
      </c>
      <c r="F120" s="39">
        <v>19800</v>
      </c>
      <c r="G120" s="51"/>
      <c r="H120" s="46">
        <v>25</v>
      </c>
      <c r="I120" s="46">
        <f t="shared" si="9"/>
        <v>568.26</v>
      </c>
      <c r="J120" s="46">
        <f t="shared" si="10"/>
        <v>1405.8</v>
      </c>
      <c r="K120" s="44">
        <f t="shared" si="11"/>
        <v>217.8</v>
      </c>
      <c r="L120" s="46">
        <f t="shared" si="12"/>
        <v>601.91999999999996</v>
      </c>
      <c r="M120" s="46">
        <f t="shared" si="13"/>
        <v>1403.8200000000002</v>
      </c>
      <c r="N120" s="45"/>
      <c r="O120" s="46">
        <f t="shared" si="14"/>
        <v>4197.6000000000004</v>
      </c>
      <c r="P120" s="46">
        <f t="shared" si="15"/>
        <v>1195.1799999999998</v>
      </c>
      <c r="Q120" s="46">
        <f t="shared" si="16"/>
        <v>3027.42</v>
      </c>
      <c r="R120" s="46">
        <f t="shared" si="17"/>
        <v>18604.82</v>
      </c>
      <c r="S120" s="47">
        <v>111</v>
      </c>
    </row>
    <row r="121" spans="1:19" s="48" customFormat="1" ht="33.950000000000003" customHeight="1" x14ac:dyDescent="0.2">
      <c r="A121" s="41">
        <v>121</v>
      </c>
      <c r="B121" s="49" t="s">
        <v>278</v>
      </c>
      <c r="C121" s="49" t="s">
        <v>55</v>
      </c>
      <c r="D121" s="49" t="s">
        <v>81</v>
      </c>
      <c r="E121" s="50" t="s">
        <v>294</v>
      </c>
      <c r="F121" s="39">
        <v>19800</v>
      </c>
      <c r="G121" s="51"/>
      <c r="H121" s="46">
        <v>25</v>
      </c>
      <c r="I121" s="46">
        <f t="shared" si="9"/>
        <v>568.26</v>
      </c>
      <c r="J121" s="46">
        <f t="shared" si="10"/>
        <v>1405.8</v>
      </c>
      <c r="K121" s="44">
        <f t="shared" si="11"/>
        <v>217.8</v>
      </c>
      <c r="L121" s="46">
        <f t="shared" si="12"/>
        <v>601.91999999999996</v>
      </c>
      <c r="M121" s="46">
        <f t="shared" si="13"/>
        <v>1403.8200000000002</v>
      </c>
      <c r="N121" s="45"/>
      <c r="O121" s="46">
        <f t="shared" si="14"/>
        <v>4197.6000000000004</v>
      </c>
      <c r="P121" s="46">
        <f t="shared" si="15"/>
        <v>1195.1799999999998</v>
      </c>
      <c r="Q121" s="46">
        <f t="shared" si="16"/>
        <v>3027.42</v>
      </c>
      <c r="R121" s="46">
        <f t="shared" si="17"/>
        <v>18604.82</v>
      </c>
      <c r="S121" s="47">
        <v>111</v>
      </c>
    </row>
    <row r="122" spans="1:19" s="48" customFormat="1" ht="33.950000000000003" customHeight="1" x14ac:dyDescent="0.2">
      <c r="A122" s="41">
        <v>122</v>
      </c>
      <c r="B122" s="49" t="s">
        <v>256</v>
      </c>
      <c r="C122" s="49" t="s">
        <v>59</v>
      </c>
      <c r="D122" s="49" t="s">
        <v>56</v>
      </c>
      <c r="E122" s="50" t="s">
        <v>294</v>
      </c>
      <c r="F122" s="39">
        <v>17985</v>
      </c>
      <c r="G122" s="51"/>
      <c r="H122" s="46">
        <v>25</v>
      </c>
      <c r="I122" s="46">
        <f t="shared" si="9"/>
        <v>516.16949999999997</v>
      </c>
      <c r="J122" s="46">
        <f t="shared" si="10"/>
        <v>1276.9349999999999</v>
      </c>
      <c r="K122" s="44">
        <f t="shared" si="11"/>
        <v>197.83500000000001</v>
      </c>
      <c r="L122" s="46">
        <f t="shared" si="12"/>
        <v>546.74400000000003</v>
      </c>
      <c r="M122" s="46">
        <f t="shared" si="13"/>
        <v>1275.1365000000001</v>
      </c>
      <c r="N122" s="45"/>
      <c r="O122" s="46">
        <f t="shared" si="14"/>
        <v>3812.82</v>
      </c>
      <c r="P122" s="46">
        <f t="shared" si="15"/>
        <v>1087.9135000000001</v>
      </c>
      <c r="Q122" s="46">
        <f t="shared" si="16"/>
        <v>2749.9065000000001</v>
      </c>
      <c r="R122" s="46">
        <f t="shared" si="17"/>
        <v>16897.086500000001</v>
      </c>
      <c r="S122" s="47">
        <v>111</v>
      </c>
    </row>
    <row r="123" spans="1:19" s="48" customFormat="1" ht="33.950000000000003" customHeight="1" x14ac:dyDescent="0.2">
      <c r="A123" s="41">
        <v>123</v>
      </c>
      <c r="B123" s="49" t="s">
        <v>178</v>
      </c>
      <c r="C123" s="49" t="s">
        <v>55</v>
      </c>
      <c r="D123" s="49" t="s">
        <v>56</v>
      </c>
      <c r="E123" s="50" t="s">
        <v>294</v>
      </c>
      <c r="F123" s="39">
        <v>17985</v>
      </c>
      <c r="G123" s="51"/>
      <c r="H123" s="46">
        <v>25</v>
      </c>
      <c r="I123" s="46">
        <f t="shared" si="9"/>
        <v>516.16949999999997</v>
      </c>
      <c r="J123" s="46">
        <f t="shared" si="10"/>
        <v>1276.9349999999999</v>
      </c>
      <c r="K123" s="44">
        <f t="shared" si="11"/>
        <v>197.83500000000001</v>
      </c>
      <c r="L123" s="46">
        <f t="shared" si="12"/>
        <v>546.74400000000003</v>
      </c>
      <c r="M123" s="46">
        <f t="shared" si="13"/>
        <v>1275.1365000000001</v>
      </c>
      <c r="N123" s="45"/>
      <c r="O123" s="46">
        <f t="shared" si="14"/>
        <v>3812.82</v>
      </c>
      <c r="P123" s="46">
        <f t="shared" si="15"/>
        <v>1087.9135000000001</v>
      </c>
      <c r="Q123" s="46">
        <f t="shared" si="16"/>
        <v>2749.9065000000001</v>
      </c>
      <c r="R123" s="46">
        <f t="shared" si="17"/>
        <v>16897.086500000001</v>
      </c>
      <c r="S123" s="47">
        <v>111</v>
      </c>
    </row>
    <row r="124" spans="1:19" s="48" customFormat="1" ht="33.950000000000003" customHeight="1" x14ac:dyDescent="0.2">
      <c r="A124" s="41">
        <v>124</v>
      </c>
      <c r="B124" s="49" t="s">
        <v>240</v>
      </c>
      <c r="C124" s="49" t="s">
        <v>102</v>
      </c>
      <c r="D124" s="49" t="s">
        <v>161</v>
      </c>
      <c r="E124" s="50" t="s">
        <v>295</v>
      </c>
      <c r="F124" s="39">
        <v>65000</v>
      </c>
      <c r="G124" s="51">
        <v>4427.58</v>
      </c>
      <c r="H124" s="46">
        <v>25</v>
      </c>
      <c r="I124" s="46">
        <f t="shared" si="9"/>
        <v>1865.5</v>
      </c>
      <c r="J124" s="46">
        <f t="shared" si="10"/>
        <v>4615</v>
      </c>
      <c r="K124" s="44">
        <f t="shared" si="11"/>
        <v>715.00000000000011</v>
      </c>
      <c r="L124" s="46">
        <f t="shared" si="12"/>
        <v>1976</v>
      </c>
      <c r="M124" s="46">
        <f t="shared" si="13"/>
        <v>4608.5</v>
      </c>
      <c r="N124" s="45"/>
      <c r="O124" s="46">
        <f t="shared" si="14"/>
        <v>13780</v>
      </c>
      <c r="P124" s="46">
        <f t="shared" si="15"/>
        <v>8294.08</v>
      </c>
      <c r="Q124" s="46">
        <f t="shared" si="16"/>
        <v>9938.5</v>
      </c>
      <c r="R124" s="46">
        <f t="shared" si="17"/>
        <v>56705.919999999998</v>
      </c>
      <c r="S124" s="47">
        <v>111</v>
      </c>
    </row>
    <row r="125" spans="1:19" s="48" customFormat="1" ht="33.950000000000003" customHeight="1" x14ac:dyDescent="0.2">
      <c r="A125" s="41">
        <v>125</v>
      </c>
      <c r="B125" s="49" t="s">
        <v>271</v>
      </c>
      <c r="C125" s="49" t="s">
        <v>102</v>
      </c>
      <c r="D125" s="49" t="s">
        <v>338</v>
      </c>
      <c r="E125" s="50" t="s">
        <v>295</v>
      </c>
      <c r="F125" s="39">
        <v>31500</v>
      </c>
      <c r="G125" s="51"/>
      <c r="H125" s="46">
        <v>25</v>
      </c>
      <c r="I125" s="46">
        <f t="shared" si="9"/>
        <v>904.05</v>
      </c>
      <c r="J125" s="46">
        <f t="shared" si="10"/>
        <v>2236.5</v>
      </c>
      <c r="K125" s="44">
        <f t="shared" si="11"/>
        <v>346.50000000000006</v>
      </c>
      <c r="L125" s="46">
        <f t="shared" si="12"/>
        <v>957.6</v>
      </c>
      <c r="M125" s="46">
        <f t="shared" si="13"/>
        <v>2233.3500000000004</v>
      </c>
      <c r="N125" s="45">
        <v>1190.1199999999999</v>
      </c>
      <c r="O125" s="46">
        <f t="shared" si="14"/>
        <v>7868.1200000000008</v>
      </c>
      <c r="P125" s="46">
        <f t="shared" si="15"/>
        <v>3076.77</v>
      </c>
      <c r="Q125" s="46">
        <f t="shared" si="16"/>
        <v>4816.3500000000004</v>
      </c>
      <c r="R125" s="46">
        <f t="shared" si="17"/>
        <v>28423.23</v>
      </c>
      <c r="S125" s="47">
        <v>111</v>
      </c>
    </row>
    <row r="126" spans="1:19" s="48" customFormat="1" ht="33.950000000000003" customHeight="1" x14ac:dyDescent="0.2">
      <c r="A126" s="41">
        <v>126</v>
      </c>
      <c r="B126" s="49" t="s">
        <v>119</v>
      </c>
      <c r="C126" s="49" t="s">
        <v>102</v>
      </c>
      <c r="D126" s="49" t="s">
        <v>338</v>
      </c>
      <c r="E126" s="50" t="s">
        <v>295</v>
      </c>
      <c r="F126" s="39">
        <v>31500</v>
      </c>
      <c r="G126" s="51"/>
      <c r="H126" s="46">
        <v>25</v>
      </c>
      <c r="I126" s="46">
        <f t="shared" si="9"/>
        <v>904.05</v>
      </c>
      <c r="J126" s="46">
        <f t="shared" si="10"/>
        <v>2236.5</v>
      </c>
      <c r="K126" s="44">
        <f t="shared" si="11"/>
        <v>346.50000000000006</v>
      </c>
      <c r="L126" s="46">
        <f t="shared" si="12"/>
        <v>957.6</v>
      </c>
      <c r="M126" s="46">
        <f t="shared" si="13"/>
        <v>2233.3500000000004</v>
      </c>
      <c r="N126" s="45">
        <v>2380.2399999999998</v>
      </c>
      <c r="O126" s="46">
        <f t="shared" si="14"/>
        <v>9058.2400000000016</v>
      </c>
      <c r="P126" s="46">
        <f t="shared" si="15"/>
        <v>4266.8899999999994</v>
      </c>
      <c r="Q126" s="46">
        <f t="shared" si="16"/>
        <v>4816.3500000000004</v>
      </c>
      <c r="R126" s="46">
        <f t="shared" si="17"/>
        <v>27233.11</v>
      </c>
      <c r="S126" s="47">
        <v>111</v>
      </c>
    </row>
    <row r="127" spans="1:19" s="48" customFormat="1" ht="33.950000000000003" customHeight="1" x14ac:dyDescent="0.2">
      <c r="A127" s="41">
        <v>127</v>
      </c>
      <c r="B127" s="49" t="s">
        <v>118</v>
      </c>
      <c r="C127" s="49" t="s">
        <v>102</v>
      </c>
      <c r="D127" s="49" t="s">
        <v>338</v>
      </c>
      <c r="E127" s="50" t="s">
        <v>295</v>
      </c>
      <c r="F127" s="39">
        <v>31500</v>
      </c>
      <c r="G127" s="51"/>
      <c r="H127" s="46">
        <v>25</v>
      </c>
      <c r="I127" s="46">
        <f t="shared" si="9"/>
        <v>904.05</v>
      </c>
      <c r="J127" s="46">
        <f t="shared" si="10"/>
        <v>2236.5</v>
      </c>
      <c r="K127" s="44">
        <f t="shared" si="11"/>
        <v>346.50000000000006</v>
      </c>
      <c r="L127" s="46">
        <f t="shared" si="12"/>
        <v>957.6</v>
      </c>
      <c r="M127" s="46">
        <f t="shared" si="13"/>
        <v>2233.3500000000004</v>
      </c>
      <c r="N127" s="45">
        <v>2380.2399999999998</v>
      </c>
      <c r="O127" s="46">
        <f t="shared" si="14"/>
        <v>9058.2400000000016</v>
      </c>
      <c r="P127" s="46">
        <f t="shared" si="15"/>
        <v>4266.8899999999994</v>
      </c>
      <c r="Q127" s="46">
        <f t="shared" si="16"/>
        <v>4816.3500000000004</v>
      </c>
      <c r="R127" s="46">
        <f t="shared" si="17"/>
        <v>27233.11</v>
      </c>
      <c r="S127" s="47">
        <v>111</v>
      </c>
    </row>
    <row r="128" spans="1:19" s="48" customFormat="1" ht="33.950000000000003" customHeight="1" x14ac:dyDescent="0.2">
      <c r="A128" s="41">
        <v>128</v>
      </c>
      <c r="B128" s="49" t="s">
        <v>351</v>
      </c>
      <c r="C128" s="49" t="s">
        <v>88</v>
      </c>
      <c r="D128" s="49" t="s">
        <v>311</v>
      </c>
      <c r="E128" s="50" t="s">
        <v>296</v>
      </c>
      <c r="F128" s="39">
        <v>120000</v>
      </c>
      <c r="G128" s="51">
        <v>16214.81</v>
      </c>
      <c r="H128" s="46">
        <v>25</v>
      </c>
      <c r="I128" s="46">
        <f t="shared" si="9"/>
        <v>3444</v>
      </c>
      <c r="J128" s="46">
        <f t="shared" si="10"/>
        <v>8520</v>
      </c>
      <c r="K128" s="44">
        <f t="shared" si="11"/>
        <v>1320.0000000000002</v>
      </c>
      <c r="L128" s="46">
        <f t="shared" si="12"/>
        <v>3648</v>
      </c>
      <c r="M128" s="46">
        <f t="shared" si="13"/>
        <v>8508</v>
      </c>
      <c r="N128" s="45">
        <v>2308.2399999999998</v>
      </c>
      <c r="O128" s="46">
        <f t="shared" si="14"/>
        <v>27748.239999999998</v>
      </c>
      <c r="P128" s="46">
        <f t="shared" si="15"/>
        <v>25640.049999999996</v>
      </c>
      <c r="Q128" s="46">
        <f t="shared" si="16"/>
        <v>18348</v>
      </c>
      <c r="R128" s="46">
        <f t="shared" si="17"/>
        <v>94359.950000000012</v>
      </c>
      <c r="S128" s="47">
        <v>111</v>
      </c>
    </row>
    <row r="129" spans="1:19" s="48" customFormat="1" ht="33.950000000000003" customHeight="1" x14ac:dyDescent="0.2">
      <c r="A129" s="41">
        <v>129</v>
      </c>
      <c r="B129" s="49" t="s">
        <v>164</v>
      </c>
      <c r="C129" s="49" t="s">
        <v>88</v>
      </c>
      <c r="D129" s="49" t="s">
        <v>308</v>
      </c>
      <c r="E129" s="50" t="s">
        <v>298</v>
      </c>
      <c r="F129" s="39">
        <v>125000</v>
      </c>
      <c r="G129" s="51">
        <v>17985.990000000002</v>
      </c>
      <c r="H129" s="46">
        <v>25</v>
      </c>
      <c r="I129" s="46">
        <f t="shared" si="9"/>
        <v>3587.5</v>
      </c>
      <c r="J129" s="46">
        <f t="shared" si="10"/>
        <v>8875</v>
      </c>
      <c r="K129" s="44">
        <f t="shared" si="11"/>
        <v>1375.0000000000002</v>
      </c>
      <c r="L129" s="46">
        <f t="shared" si="12"/>
        <v>3800</v>
      </c>
      <c r="M129" s="46">
        <f t="shared" si="13"/>
        <v>8862.5</v>
      </c>
      <c r="N129" s="45"/>
      <c r="O129" s="46">
        <f t="shared" si="14"/>
        <v>26500</v>
      </c>
      <c r="P129" s="46">
        <f t="shared" si="15"/>
        <v>25398.49</v>
      </c>
      <c r="Q129" s="46">
        <f t="shared" si="16"/>
        <v>19112.5</v>
      </c>
      <c r="R129" s="46">
        <f t="shared" si="17"/>
        <v>99601.51</v>
      </c>
      <c r="S129" s="47">
        <v>111</v>
      </c>
    </row>
    <row r="130" spans="1:19" s="48" customFormat="1" ht="33.950000000000003" customHeight="1" x14ac:dyDescent="0.2">
      <c r="A130" s="41">
        <v>130</v>
      </c>
      <c r="B130" s="49" t="s">
        <v>173</v>
      </c>
      <c r="C130" s="49" t="s">
        <v>105</v>
      </c>
      <c r="D130" s="49" t="s">
        <v>174</v>
      </c>
      <c r="E130" s="50" t="s">
        <v>295</v>
      </c>
      <c r="F130" s="39">
        <v>110000</v>
      </c>
      <c r="G130" s="51">
        <v>14457.62</v>
      </c>
      <c r="H130" s="46">
        <v>25</v>
      </c>
      <c r="I130" s="46">
        <f t="shared" si="9"/>
        <v>3157</v>
      </c>
      <c r="J130" s="46">
        <f t="shared" si="10"/>
        <v>7809.9999999999991</v>
      </c>
      <c r="K130" s="44">
        <f t="shared" si="11"/>
        <v>1210.0000000000002</v>
      </c>
      <c r="L130" s="46">
        <f t="shared" si="12"/>
        <v>3344</v>
      </c>
      <c r="M130" s="46">
        <f t="shared" si="13"/>
        <v>7799.0000000000009</v>
      </c>
      <c r="N130" s="45"/>
      <c r="O130" s="46">
        <f t="shared" si="14"/>
        <v>23320</v>
      </c>
      <c r="P130" s="46">
        <f t="shared" si="15"/>
        <v>20983.620000000003</v>
      </c>
      <c r="Q130" s="46">
        <f t="shared" si="16"/>
        <v>16819</v>
      </c>
      <c r="R130" s="46">
        <f t="shared" si="17"/>
        <v>89016.38</v>
      </c>
      <c r="S130" s="47">
        <v>111</v>
      </c>
    </row>
    <row r="131" spans="1:19" s="48" customFormat="1" ht="33.950000000000003" customHeight="1" x14ac:dyDescent="0.2">
      <c r="A131" s="41">
        <v>131</v>
      </c>
      <c r="B131" s="88" t="s">
        <v>228</v>
      </c>
      <c r="C131" s="49" t="s">
        <v>87</v>
      </c>
      <c r="D131" s="88" t="s">
        <v>229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9"/>
        <v>1865.5</v>
      </c>
      <c r="J131" s="46">
        <f t="shared" si="10"/>
        <v>4615</v>
      </c>
      <c r="K131" s="44">
        <f t="shared" si="11"/>
        <v>715.00000000000011</v>
      </c>
      <c r="L131" s="46">
        <f t="shared" si="12"/>
        <v>1976</v>
      </c>
      <c r="M131" s="46">
        <f t="shared" si="13"/>
        <v>4608.5</v>
      </c>
      <c r="N131" s="45"/>
      <c r="O131" s="46">
        <f t="shared" si="14"/>
        <v>13780</v>
      </c>
      <c r="P131" s="46">
        <f t="shared" si="15"/>
        <v>8294.08</v>
      </c>
      <c r="Q131" s="46">
        <f t="shared" si="16"/>
        <v>9938.5</v>
      </c>
      <c r="R131" s="46">
        <f t="shared" si="17"/>
        <v>56705.919999999998</v>
      </c>
      <c r="S131" s="47">
        <v>111</v>
      </c>
    </row>
    <row r="132" spans="1:19" s="48" customFormat="1" ht="33.950000000000003" customHeight="1" x14ac:dyDescent="0.2">
      <c r="A132" s="41">
        <v>132</v>
      </c>
      <c r="B132" s="42" t="s">
        <v>381</v>
      </c>
      <c r="C132" s="49" t="s">
        <v>87</v>
      </c>
      <c r="D132" s="49" t="s">
        <v>382</v>
      </c>
      <c r="E132" s="50" t="s">
        <v>293</v>
      </c>
      <c r="F132" s="39">
        <v>65000</v>
      </c>
      <c r="G132" s="51">
        <v>4427.58</v>
      </c>
      <c r="H132" s="46">
        <v>25</v>
      </c>
      <c r="I132" s="46">
        <f t="shared" ref="I132:I195" si="18">+F132*2.87%</f>
        <v>1865.5</v>
      </c>
      <c r="J132" s="46">
        <f t="shared" ref="J132:J195" si="19">+F132*7.1%</f>
        <v>4615</v>
      </c>
      <c r="K132" s="44">
        <f t="shared" ref="K132:K195" si="20">F132*1.1%</f>
        <v>715.00000000000011</v>
      </c>
      <c r="L132" s="46">
        <f t="shared" ref="L132:L195" si="21">+F132*3.04%</f>
        <v>1976</v>
      </c>
      <c r="M132" s="46">
        <f t="shared" ref="M132:M195" si="22">+F132*7.09%</f>
        <v>4608.5</v>
      </c>
      <c r="N132" s="45"/>
      <c r="O132" s="46">
        <f t="shared" ref="O132:O195" si="23">SUM(I132:N132)</f>
        <v>13780</v>
      </c>
      <c r="P132" s="46">
        <f t="shared" ref="P132:P195" si="24">+G132+H132+I132+L132+N132</f>
        <v>8294.08</v>
      </c>
      <c r="Q132" s="46">
        <f t="shared" ref="Q132:Q195" si="25">+J132+K132+M132</f>
        <v>9938.5</v>
      </c>
      <c r="R132" s="46">
        <f t="shared" ref="R132:R195" si="26">+F132-P132</f>
        <v>56705.919999999998</v>
      </c>
      <c r="S132" s="47">
        <v>111</v>
      </c>
    </row>
    <row r="133" spans="1:19" s="48" customFormat="1" ht="33.950000000000003" customHeight="1" x14ac:dyDescent="0.2">
      <c r="A133" s="117">
        <v>133</v>
      </c>
      <c r="B133" s="88" t="s">
        <v>192</v>
      </c>
      <c r="C133" s="88" t="s">
        <v>66</v>
      </c>
      <c r="D133" s="88" t="s">
        <v>42</v>
      </c>
      <c r="E133" s="118" t="s">
        <v>295</v>
      </c>
      <c r="F133" s="119">
        <v>35000</v>
      </c>
      <c r="G133" s="120"/>
      <c r="H133" s="121">
        <v>25</v>
      </c>
      <c r="I133" s="121">
        <f t="shared" si="18"/>
        <v>1004.5</v>
      </c>
      <c r="J133" s="121">
        <f t="shared" si="19"/>
        <v>2485</v>
      </c>
      <c r="K133" s="122">
        <f t="shared" si="20"/>
        <v>385.00000000000006</v>
      </c>
      <c r="L133" s="121">
        <f t="shared" si="21"/>
        <v>1064</v>
      </c>
      <c r="M133" s="121">
        <f t="shared" si="22"/>
        <v>2481.5</v>
      </c>
      <c r="N133" s="123">
        <v>2380.2399999999998</v>
      </c>
      <c r="O133" s="121">
        <f t="shared" si="23"/>
        <v>9800.24</v>
      </c>
      <c r="P133" s="121">
        <f t="shared" si="24"/>
        <v>4473.74</v>
      </c>
      <c r="Q133" s="121">
        <f t="shared" si="25"/>
        <v>5351.5</v>
      </c>
      <c r="R133" s="121">
        <f t="shared" si="26"/>
        <v>30526.260000000002</v>
      </c>
      <c r="S133" s="124">
        <v>111</v>
      </c>
    </row>
    <row r="134" spans="1:19" s="48" customFormat="1" ht="33.950000000000003" customHeight="1" x14ac:dyDescent="0.2">
      <c r="A134" s="41">
        <v>134</v>
      </c>
      <c r="B134" s="49" t="s">
        <v>165</v>
      </c>
      <c r="C134" s="49" t="s">
        <v>73</v>
      </c>
      <c r="D134" s="49" t="s">
        <v>110</v>
      </c>
      <c r="E134" s="50" t="s">
        <v>293</v>
      </c>
      <c r="F134" s="39">
        <v>19800</v>
      </c>
      <c r="G134" s="51"/>
      <c r="H134" s="46">
        <v>25</v>
      </c>
      <c r="I134" s="46">
        <f t="shared" si="18"/>
        <v>568.26</v>
      </c>
      <c r="J134" s="46">
        <f t="shared" si="19"/>
        <v>1405.8</v>
      </c>
      <c r="K134" s="44">
        <f t="shared" si="20"/>
        <v>217.8</v>
      </c>
      <c r="L134" s="46">
        <f t="shared" si="21"/>
        <v>601.91999999999996</v>
      </c>
      <c r="M134" s="46">
        <f t="shared" si="22"/>
        <v>1403.8200000000002</v>
      </c>
      <c r="N134" s="45"/>
      <c r="O134" s="46">
        <f t="shared" si="23"/>
        <v>4197.6000000000004</v>
      </c>
      <c r="P134" s="46">
        <f t="shared" si="24"/>
        <v>1195.1799999999998</v>
      </c>
      <c r="Q134" s="46">
        <f t="shared" si="25"/>
        <v>3027.42</v>
      </c>
      <c r="R134" s="46">
        <f t="shared" si="26"/>
        <v>18604.82</v>
      </c>
      <c r="S134" s="47">
        <v>111</v>
      </c>
    </row>
    <row r="135" spans="1:19" s="48" customFormat="1" ht="33.950000000000003" customHeight="1" x14ac:dyDescent="0.2">
      <c r="A135" s="102">
        <v>135</v>
      </c>
      <c r="B135" s="94" t="s">
        <v>96</v>
      </c>
      <c r="C135" s="94" t="s">
        <v>41</v>
      </c>
      <c r="D135" s="94" t="s">
        <v>309</v>
      </c>
      <c r="E135" s="53" t="s">
        <v>295</v>
      </c>
      <c r="F135" s="54">
        <v>110000</v>
      </c>
      <c r="G135" s="55">
        <v>14457.62</v>
      </c>
      <c r="H135" s="56">
        <v>25</v>
      </c>
      <c r="I135" s="56">
        <f t="shared" si="18"/>
        <v>3157</v>
      </c>
      <c r="J135" s="56">
        <f t="shared" si="19"/>
        <v>7809.9999999999991</v>
      </c>
      <c r="K135" s="57">
        <f t="shared" si="20"/>
        <v>1210.0000000000002</v>
      </c>
      <c r="L135" s="56">
        <f t="shared" si="21"/>
        <v>3344</v>
      </c>
      <c r="M135" s="56">
        <f t="shared" si="22"/>
        <v>7799.0000000000009</v>
      </c>
      <c r="N135" s="58"/>
      <c r="O135" s="56">
        <f t="shared" si="23"/>
        <v>23320</v>
      </c>
      <c r="P135" s="56">
        <f t="shared" si="24"/>
        <v>20983.620000000003</v>
      </c>
      <c r="Q135" s="56">
        <f t="shared" si="25"/>
        <v>16819</v>
      </c>
      <c r="R135" s="56">
        <f t="shared" si="26"/>
        <v>89016.38</v>
      </c>
      <c r="S135" s="59">
        <v>111</v>
      </c>
    </row>
    <row r="136" spans="1:19" s="48" customFormat="1" ht="33.950000000000003" customHeight="1" x14ac:dyDescent="0.2">
      <c r="A136" s="41">
        <v>136</v>
      </c>
      <c r="B136" s="49" t="s">
        <v>107</v>
      </c>
      <c r="C136" s="49" t="s">
        <v>108</v>
      </c>
      <c r="D136" s="49" t="s">
        <v>154</v>
      </c>
      <c r="E136" s="50" t="s">
        <v>295</v>
      </c>
      <c r="F136" s="39">
        <v>38500</v>
      </c>
      <c r="G136" s="51">
        <v>52.43</v>
      </c>
      <c r="H136" s="46">
        <v>25</v>
      </c>
      <c r="I136" s="46">
        <f t="shared" si="18"/>
        <v>1104.95</v>
      </c>
      <c r="J136" s="46">
        <f t="shared" si="19"/>
        <v>2733.4999999999995</v>
      </c>
      <c r="K136" s="44">
        <f t="shared" si="20"/>
        <v>423.50000000000006</v>
      </c>
      <c r="L136" s="46">
        <f t="shared" si="21"/>
        <v>1170.4000000000001</v>
      </c>
      <c r="M136" s="46">
        <f t="shared" si="22"/>
        <v>2729.65</v>
      </c>
      <c r="N136" s="45">
        <v>1190.1199999999999</v>
      </c>
      <c r="O136" s="46">
        <f t="shared" si="23"/>
        <v>9352.119999999999</v>
      </c>
      <c r="P136" s="46">
        <f t="shared" si="24"/>
        <v>3542.9</v>
      </c>
      <c r="Q136" s="46">
        <f t="shared" si="25"/>
        <v>5886.65</v>
      </c>
      <c r="R136" s="46">
        <f t="shared" si="26"/>
        <v>34957.1</v>
      </c>
      <c r="S136" s="47">
        <v>111</v>
      </c>
    </row>
    <row r="137" spans="1:19" s="48" customFormat="1" ht="33.950000000000003" customHeight="1" x14ac:dyDescent="0.2">
      <c r="A137" s="41">
        <v>137</v>
      </c>
      <c r="B137" s="49" t="s">
        <v>122</v>
      </c>
      <c r="C137" s="49" t="s">
        <v>41</v>
      </c>
      <c r="D137" s="49" t="s">
        <v>154</v>
      </c>
      <c r="E137" s="50" t="s">
        <v>295</v>
      </c>
      <c r="F137" s="39">
        <v>28875</v>
      </c>
      <c r="G137" s="51"/>
      <c r="H137" s="46">
        <v>25</v>
      </c>
      <c r="I137" s="46">
        <f t="shared" si="18"/>
        <v>828.71249999999998</v>
      </c>
      <c r="J137" s="46">
        <f t="shared" si="19"/>
        <v>2050.125</v>
      </c>
      <c r="K137" s="44">
        <f t="shared" si="20"/>
        <v>317.62500000000006</v>
      </c>
      <c r="L137" s="46">
        <f t="shared" si="21"/>
        <v>877.8</v>
      </c>
      <c r="M137" s="46">
        <f t="shared" si="22"/>
        <v>2047.2375000000002</v>
      </c>
      <c r="N137" s="45">
        <v>2380.2399999999998</v>
      </c>
      <c r="O137" s="46">
        <f t="shared" si="23"/>
        <v>8501.74</v>
      </c>
      <c r="P137" s="46">
        <f t="shared" si="24"/>
        <v>4111.7524999999996</v>
      </c>
      <c r="Q137" s="46">
        <f t="shared" si="25"/>
        <v>4414.9875000000002</v>
      </c>
      <c r="R137" s="46">
        <f t="shared" si="26"/>
        <v>24763.247500000001</v>
      </c>
      <c r="S137" s="47">
        <v>111</v>
      </c>
    </row>
    <row r="138" spans="1:19" s="48" customFormat="1" ht="33.950000000000003" customHeight="1" x14ac:dyDescent="0.2">
      <c r="A138" s="41">
        <v>138</v>
      </c>
      <c r="B138" s="49" t="s">
        <v>78</v>
      </c>
      <c r="C138" s="49" t="s">
        <v>61</v>
      </c>
      <c r="D138" s="49" t="s">
        <v>42</v>
      </c>
      <c r="E138" s="50" t="s">
        <v>295</v>
      </c>
      <c r="F138" s="39">
        <v>35000</v>
      </c>
      <c r="G138" s="51"/>
      <c r="H138" s="46">
        <v>25</v>
      </c>
      <c r="I138" s="46">
        <f t="shared" si="18"/>
        <v>1004.5</v>
      </c>
      <c r="J138" s="46">
        <f t="shared" si="19"/>
        <v>2485</v>
      </c>
      <c r="K138" s="44">
        <f t="shared" si="20"/>
        <v>385.00000000000006</v>
      </c>
      <c r="L138" s="46">
        <f t="shared" si="21"/>
        <v>1064</v>
      </c>
      <c r="M138" s="46">
        <f t="shared" si="22"/>
        <v>2481.5</v>
      </c>
      <c r="N138" s="45"/>
      <c r="O138" s="46">
        <f t="shared" si="23"/>
        <v>7420</v>
      </c>
      <c r="P138" s="46">
        <f t="shared" si="24"/>
        <v>2093.5</v>
      </c>
      <c r="Q138" s="46">
        <f t="shared" si="25"/>
        <v>5351.5</v>
      </c>
      <c r="R138" s="46">
        <f t="shared" si="26"/>
        <v>32906.5</v>
      </c>
      <c r="S138" s="47">
        <v>111</v>
      </c>
    </row>
    <row r="139" spans="1:19" s="48" customFormat="1" ht="33.950000000000003" customHeight="1" x14ac:dyDescent="0.2">
      <c r="A139" s="41">
        <v>139</v>
      </c>
      <c r="B139" s="49" t="s">
        <v>244</v>
      </c>
      <c r="C139" s="49" t="s">
        <v>41</v>
      </c>
      <c r="D139" s="49" t="s">
        <v>45</v>
      </c>
      <c r="E139" s="50" t="s">
        <v>295</v>
      </c>
      <c r="F139" s="39">
        <v>28875</v>
      </c>
      <c r="G139" s="51"/>
      <c r="H139" s="46">
        <v>25</v>
      </c>
      <c r="I139" s="46">
        <f t="shared" si="18"/>
        <v>828.71249999999998</v>
      </c>
      <c r="J139" s="46">
        <f t="shared" si="19"/>
        <v>2050.125</v>
      </c>
      <c r="K139" s="44">
        <f t="shared" si="20"/>
        <v>317.62500000000006</v>
      </c>
      <c r="L139" s="46">
        <f t="shared" si="21"/>
        <v>877.8</v>
      </c>
      <c r="M139" s="46">
        <f t="shared" si="22"/>
        <v>2047.2375000000002</v>
      </c>
      <c r="N139" s="45"/>
      <c r="O139" s="46">
        <f t="shared" si="23"/>
        <v>6121.5</v>
      </c>
      <c r="P139" s="46">
        <f t="shared" si="24"/>
        <v>1731.5124999999998</v>
      </c>
      <c r="Q139" s="46">
        <f t="shared" si="25"/>
        <v>4414.9875000000002</v>
      </c>
      <c r="R139" s="46">
        <f t="shared" si="26"/>
        <v>27143.487499999999</v>
      </c>
      <c r="S139" s="47">
        <v>111</v>
      </c>
    </row>
    <row r="140" spans="1:19" s="48" customFormat="1" ht="33.950000000000003" customHeight="1" x14ac:dyDescent="0.2">
      <c r="A140" s="41">
        <v>140</v>
      </c>
      <c r="B140" s="49" t="s">
        <v>272</v>
      </c>
      <c r="C140" s="49" t="s">
        <v>41</v>
      </c>
      <c r="D140" s="49" t="s">
        <v>42</v>
      </c>
      <c r="E140" s="50" t="s">
        <v>295</v>
      </c>
      <c r="F140" s="39">
        <v>35000</v>
      </c>
      <c r="G140" s="51"/>
      <c r="H140" s="46">
        <v>25</v>
      </c>
      <c r="I140" s="46">
        <f t="shared" si="18"/>
        <v>1004.5</v>
      </c>
      <c r="J140" s="46">
        <f t="shared" si="19"/>
        <v>2485</v>
      </c>
      <c r="K140" s="44">
        <f t="shared" si="20"/>
        <v>385.00000000000006</v>
      </c>
      <c r="L140" s="46">
        <f t="shared" si="21"/>
        <v>1064</v>
      </c>
      <c r="M140" s="46">
        <f t="shared" si="22"/>
        <v>2481.5</v>
      </c>
      <c r="N140" s="45"/>
      <c r="O140" s="46">
        <f t="shared" si="23"/>
        <v>7420</v>
      </c>
      <c r="P140" s="46">
        <f t="shared" si="24"/>
        <v>2093.5</v>
      </c>
      <c r="Q140" s="46">
        <f t="shared" si="25"/>
        <v>5351.5</v>
      </c>
      <c r="R140" s="46">
        <f t="shared" si="26"/>
        <v>32906.5</v>
      </c>
      <c r="S140" s="47">
        <v>111</v>
      </c>
    </row>
    <row r="141" spans="1:19" s="48" customFormat="1" ht="33.950000000000003" customHeight="1" x14ac:dyDescent="0.2">
      <c r="A141" s="41">
        <v>141</v>
      </c>
      <c r="B141" s="49" t="s">
        <v>60</v>
      </c>
      <c r="C141" s="49" t="s">
        <v>61</v>
      </c>
      <c r="D141" s="49" t="s">
        <v>42</v>
      </c>
      <c r="E141" s="50" t="s">
        <v>295</v>
      </c>
      <c r="F141" s="39">
        <v>35000</v>
      </c>
      <c r="G141" s="51"/>
      <c r="H141" s="46">
        <v>25</v>
      </c>
      <c r="I141" s="46">
        <f t="shared" si="18"/>
        <v>1004.5</v>
      </c>
      <c r="J141" s="46">
        <f t="shared" si="19"/>
        <v>2485</v>
      </c>
      <c r="K141" s="44">
        <f t="shared" si="20"/>
        <v>385.00000000000006</v>
      </c>
      <c r="L141" s="46">
        <f t="shared" si="21"/>
        <v>1064</v>
      </c>
      <c r="M141" s="46">
        <f t="shared" si="22"/>
        <v>2481.5</v>
      </c>
      <c r="N141" s="45"/>
      <c r="O141" s="46">
        <f t="shared" si="23"/>
        <v>7420</v>
      </c>
      <c r="P141" s="46">
        <f t="shared" si="24"/>
        <v>2093.5</v>
      </c>
      <c r="Q141" s="46">
        <f t="shared" si="25"/>
        <v>5351.5</v>
      </c>
      <c r="R141" s="46">
        <f t="shared" si="26"/>
        <v>32906.5</v>
      </c>
      <c r="S141" s="47">
        <v>111</v>
      </c>
    </row>
    <row r="142" spans="1:19" s="48" customFormat="1" ht="33.950000000000003" customHeight="1" x14ac:dyDescent="0.2">
      <c r="A142" s="41">
        <v>142</v>
      </c>
      <c r="B142" s="49" t="s">
        <v>204</v>
      </c>
      <c r="C142" s="49" t="s">
        <v>41</v>
      </c>
      <c r="D142" s="49" t="s">
        <v>42</v>
      </c>
      <c r="E142" s="50" t="s">
        <v>295</v>
      </c>
      <c r="F142" s="39">
        <v>35000</v>
      </c>
      <c r="G142" s="51"/>
      <c r="H142" s="46">
        <v>25</v>
      </c>
      <c r="I142" s="46">
        <f t="shared" si="18"/>
        <v>1004.5</v>
      </c>
      <c r="J142" s="46">
        <f t="shared" si="19"/>
        <v>2485</v>
      </c>
      <c r="K142" s="44">
        <f t="shared" si="20"/>
        <v>385.00000000000006</v>
      </c>
      <c r="L142" s="46">
        <f t="shared" si="21"/>
        <v>1064</v>
      </c>
      <c r="M142" s="46">
        <f t="shared" si="22"/>
        <v>2481.5</v>
      </c>
      <c r="N142" s="45">
        <v>1190.1199999999999</v>
      </c>
      <c r="O142" s="46">
        <f t="shared" si="23"/>
        <v>8610.119999999999</v>
      </c>
      <c r="P142" s="46">
        <f t="shared" si="24"/>
        <v>3283.62</v>
      </c>
      <c r="Q142" s="46">
        <f t="shared" si="25"/>
        <v>5351.5</v>
      </c>
      <c r="R142" s="46">
        <f t="shared" si="26"/>
        <v>31716.38</v>
      </c>
      <c r="S142" s="47">
        <v>111</v>
      </c>
    </row>
    <row r="143" spans="1:19" s="92" customFormat="1" ht="33.75" customHeight="1" x14ac:dyDescent="0.2">
      <c r="A143" s="41">
        <v>143</v>
      </c>
      <c r="B143" s="49" t="s">
        <v>195</v>
      </c>
      <c r="C143" s="49" t="s">
        <v>66</v>
      </c>
      <c r="D143" s="49" t="s">
        <v>42</v>
      </c>
      <c r="E143" s="50" t="s">
        <v>293</v>
      </c>
      <c r="F143" s="39">
        <v>35000</v>
      </c>
      <c r="G143" s="51"/>
      <c r="H143" s="46">
        <v>25</v>
      </c>
      <c r="I143" s="46">
        <f t="shared" si="18"/>
        <v>1004.5</v>
      </c>
      <c r="J143" s="46">
        <f t="shared" si="19"/>
        <v>2485</v>
      </c>
      <c r="K143" s="44">
        <f t="shared" si="20"/>
        <v>385.00000000000006</v>
      </c>
      <c r="L143" s="46">
        <f t="shared" si="21"/>
        <v>1064</v>
      </c>
      <c r="M143" s="46">
        <f t="shared" si="22"/>
        <v>2481.5</v>
      </c>
      <c r="N143" s="45">
        <v>1190.1199999999999</v>
      </c>
      <c r="O143" s="46">
        <f t="shared" si="23"/>
        <v>8610.119999999999</v>
      </c>
      <c r="P143" s="46">
        <f t="shared" si="24"/>
        <v>3283.62</v>
      </c>
      <c r="Q143" s="46">
        <f t="shared" si="25"/>
        <v>5351.5</v>
      </c>
      <c r="R143" s="46">
        <f t="shared" si="26"/>
        <v>31716.38</v>
      </c>
      <c r="S143" s="47">
        <v>111</v>
      </c>
    </row>
    <row r="144" spans="1:19" s="48" customFormat="1" ht="33.950000000000003" customHeight="1" x14ac:dyDescent="0.2">
      <c r="A144" s="41">
        <v>144</v>
      </c>
      <c r="B144" s="49" t="s">
        <v>279</v>
      </c>
      <c r="C144" s="49" t="s">
        <v>41</v>
      </c>
      <c r="D144" s="49" t="s">
        <v>42</v>
      </c>
      <c r="E144" s="50" t="s">
        <v>293</v>
      </c>
      <c r="F144" s="39">
        <v>35000</v>
      </c>
      <c r="G144" s="51"/>
      <c r="H144" s="46">
        <v>25</v>
      </c>
      <c r="I144" s="46">
        <f t="shared" si="18"/>
        <v>1004.5</v>
      </c>
      <c r="J144" s="46">
        <f t="shared" si="19"/>
        <v>2485</v>
      </c>
      <c r="K144" s="44">
        <f t="shared" si="20"/>
        <v>385.00000000000006</v>
      </c>
      <c r="L144" s="46">
        <f t="shared" si="21"/>
        <v>1064</v>
      </c>
      <c r="M144" s="46">
        <f t="shared" si="22"/>
        <v>2481.5</v>
      </c>
      <c r="N144" s="45"/>
      <c r="O144" s="46">
        <f t="shared" si="23"/>
        <v>7420</v>
      </c>
      <c r="P144" s="46">
        <f t="shared" si="24"/>
        <v>2093.5</v>
      </c>
      <c r="Q144" s="46">
        <f t="shared" si="25"/>
        <v>5351.5</v>
      </c>
      <c r="R144" s="46">
        <f t="shared" si="26"/>
        <v>32906.5</v>
      </c>
      <c r="S144" s="47">
        <v>111</v>
      </c>
    </row>
    <row r="145" spans="1:19" s="48" customFormat="1" ht="33.950000000000003" customHeight="1" x14ac:dyDescent="0.2">
      <c r="A145" s="41">
        <v>145</v>
      </c>
      <c r="B145" s="49" t="s">
        <v>131</v>
      </c>
      <c r="C145" s="49" t="s">
        <v>41</v>
      </c>
      <c r="D145" s="49" t="s">
        <v>42</v>
      </c>
      <c r="E145" s="50" t="s">
        <v>293</v>
      </c>
      <c r="F145" s="39">
        <v>35000</v>
      </c>
      <c r="G145" s="51"/>
      <c r="H145" s="46">
        <v>25</v>
      </c>
      <c r="I145" s="46">
        <f t="shared" si="18"/>
        <v>1004.5</v>
      </c>
      <c r="J145" s="46">
        <f t="shared" si="19"/>
        <v>2485</v>
      </c>
      <c r="K145" s="44">
        <f t="shared" si="20"/>
        <v>385.00000000000006</v>
      </c>
      <c r="L145" s="46">
        <f t="shared" si="21"/>
        <v>1064</v>
      </c>
      <c r="M145" s="46">
        <f t="shared" si="22"/>
        <v>2481.5</v>
      </c>
      <c r="N145" s="45"/>
      <c r="O145" s="46">
        <f t="shared" si="23"/>
        <v>7420</v>
      </c>
      <c r="P145" s="46">
        <f t="shared" si="24"/>
        <v>2093.5</v>
      </c>
      <c r="Q145" s="46">
        <f t="shared" si="25"/>
        <v>5351.5</v>
      </c>
      <c r="R145" s="46">
        <f t="shared" si="26"/>
        <v>32906.5</v>
      </c>
      <c r="S145" s="47">
        <v>111</v>
      </c>
    </row>
    <row r="146" spans="1:19" s="48" customFormat="1" ht="33.950000000000003" customHeight="1" x14ac:dyDescent="0.2">
      <c r="A146" s="41">
        <v>146</v>
      </c>
      <c r="B146" s="49" t="s">
        <v>280</v>
      </c>
      <c r="C146" s="49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18"/>
        <v>1004.5</v>
      </c>
      <c r="J146" s="46">
        <f t="shared" si="19"/>
        <v>2485</v>
      </c>
      <c r="K146" s="44">
        <f t="shared" si="20"/>
        <v>385.00000000000006</v>
      </c>
      <c r="L146" s="46">
        <f t="shared" si="21"/>
        <v>1064</v>
      </c>
      <c r="M146" s="46">
        <f t="shared" si="22"/>
        <v>2481.5</v>
      </c>
      <c r="N146" s="45">
        <v>1190.1199999999999</v>
      </c>
      <c r="O146" s="46">
        <f t="shared" si="23"/>
        <v>8610.119999999999</v>
      </c>
      <c r="P146" s="46">
        <f t="shared" si="24"/>
        <v>3283.62</v>
      </c>
      <c r="Q146" s="46">
        <f t="shared" si="25"/>
        <v>5351.5</v>
      </c>
      <c r="R146" s="46">
        <f t="shared" si="26"/>
        <v>31716.38</v>
      </c>
      <c r="S146" s="47">
        <v>111</v>
      </c>
    </row>
    <row r="147" spans="1:19" s="48" customFormat="1" ht="33.950000000000003" customHeight="1" x14ac:dyDescent="0.2">
      <c r="A147" s="41">
        <v>147</v>
      </c>
      <c r="B147" s="49" t="s">
        <v>109</v>
      </c>
      <c r="C147" s="49" t="s">
        <v>61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18"/>
        <v>1004.5</v>
      </c>
      <c r="J147" s="46">
        <f t="shared" si="19"/>
        <v>2485</v>
      </c>
      <c r="K147" s="44">
        <f t="shared" si="20"/>
        <v>385.00000000000006</v>
      </c>
      <c r="L147" s="46">
        <f t="shared" si="21"/>
        <v>1064</v>
      </c>
      <c r="M147" s="46">
        <f t="shared" si="22"/>
        <v>2481.5</v>
      </c>
      <c r="N147" s="45"/>
      <c r="O147" s="46">
        <f t="shared" si="23"/>
        <v>7420</v>
      </c>
      <c r="P147" s="46">
        <f t="shared" si="24"/>
        <v>2093.5</v>
      </c>
      <c r="Q147" s="46">
        <f t="shared" si="25"/>
        <v>5351.5</v>
      </c>
      <c r="R147" s="46">
        <f t="shared" si="26"/>
        <v>32906.5</v>
      </c>
      <c r="S147" s="47">
        <v>111</v>
      </c>
    </row>
    <row r="148" spans="1:19" s="48" customFormat="1" ht="33.950000000000003" customHeight="1" x14ac:dyDescent="0.2">
      <c r="A148" s="41">
        <v>148</v>
      </c>
      <c r="B148" s="49" t="s">
        <v>142</v>
      </c>
      <c r="C148" s="49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18"/>
        <v>1004.5</v>
      </c>
      <c r="J148" s="46">
        <f t="shared" si="19"/>
        <v>2485</v>
      </c>
      <c r="K148" s="44">
        <f t="shared" si="20"/>
        <v>385.00000000000006</v>
      </c>
      <c r="L148" s="46">
        <f t="shared" si="21"/>
        <v>1064</v>
      </c>
      <c r="M148" s="46">
        <f t="shared" si="22"/>
        <v>2481.5</v>
      </c>
      <c r="N148" s="45"/>
      <c r="O148" s="46">
        <f t="shared" si="23"/>
        <v>7420</v>
      </c>
      <c r="P148" s="46">
        <f t="shared" si="24"/>
        <v>2093.5</v>
      </c>
      <c r="Q148" s="46">
        <f t="shared" si="25"/>
        <v>5351.5</v>
      </c>
      <c r="R148" s="46">
        <f t="shared" si="26"/>
        <v>32906.5</v>
      </c>
      <c r="S148" s="47">
        <v>111</v>
      </c>
    </row>
    <row r="149" spans="1:19" s="48" customFormat="1" ht="33.950000000000003" customHeight="1" x14ac:dyDescent="0.2">
      <c r="A149" s="41">
        <v>149</v>
      </c>
      <c r="B149" s="49" t="s">
        <v>270</v>
      </c>
      <c r="C149" s="49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18"/>
        <v>1004.5</v>
      </c>
      <c r="J149" s="46">
        <f t="shared" si="19"/>
        <v>2485</v>
      </c>
      <c r="K149" s="44">
        <f t="shared" si="20"/>
        <v>385.00000000000006</v>
      </c>
      <c r="L149" s="46">
        <f t="shared" si="21"/>
        <v>1064</v>
      </c>
      <c r="M149" s="46">
        <f t="shared" si="22"/>
        <v>2481.5</v>
      </c>
      <c r="N149" s="45">
        <v>1190.1199999999999</v>
      </c>
      <c r="O149" s="46">
        <f t="shared" si="23"/>
        <v>8610.119999999999</v>
      </c>
      <c r="P149" s="46">
        <f t="shared" si="24"/>
        <v>3283.62</v>
      </c>
      <c r="Q149" s="46">
        <f t="shared" si="25"/>
        <v>5351.5</v>
      </c>
      <c r="R149" s="46">
        <f t="shared" si="26"/>
        <v>31716.38</v>
      </c>
      <c r="S149" s="47">
        <v>111</v>
      </c>
    </row>
    <row r="150" spans="1:19" s="48" customFormat="1" ht="33.950000000000003" customHeight="1" x14ac:dyDescent="0.2">
      <c r="A150" s="41">
        <v>150</v>
      </c>
      <c r="B150" s="49" t="s">
        <v>40</v>
      </c>
      <c r="C150" s="49" t="s">
        <v>41</v>
      </c>
      <c r="D150" s="49" t="s">
        <v>42</v>
      </c>
      <c r="E150" s="50" t="s">
        <v>293</v>
      </c>
      <c r="F150" s="52">
        <v>35000</v>
      </c>
      <c r="G150" s="51"/>
      <c r="H150" s="46">
        <v>25</v>
      </c>
      <c r="I150" s="46">
        <f t="shared" si="18"/>
        <v>1004.5</v>
      </c>
      <c r="J150" s="46">
        <f t="shared" si="19"/>
        <v>2485</v>
      </c>
      <c r="K150" s="44">
        <f t="shared" si="20"/>
        <v>385.00000000000006</v>
      </c>
      <c r="L150" s="46">
        <f t="shared" si="21"/>
        <v>1064</v>
      </c>
      <c r="M150" s="46">
        <f t="shared" si="22"/>
        <v>2481.5</v>
      </c>
      <c r="N150" s="45"/>
      <c r="O150" s="46">
        <f t="shared" si="23"/>
        <v>7420</v>
      </c>
      <c r="P150" s="46">
        <f t="shared" si="24"/>
        <v>2093.5</v>
      </c>
      <c r="Q150" s="46">
        <f t="shared" si="25"/>
        <v>5351.5</v>
      </c>
      <c r="R150" s="46">
        <f t="shared" si="26"/>
        <v>32906.5</v>
      </c>
      <c r="S150" s="47">
        <v>111</v>
      </c>
    </row>
    <row r="151" spans="1:19" s="48" customFormat="1" ht="33.950000000000003" customHeight="1" x14ac:dyDescent="0.2">
      <c r="A151" s="41">
        <v>151</v>
      </c>
      <c r="B151" s="49" t="s">
        <v>274</v>
      </c>
      <c r="C151" s="49" t="s">
        <v>41</v>
      </c>
      <c r="D151" s="49" t="s">
        <v>42</v>
      </c>
      <c r="E151" s="50" t="s">
        <v>293</v>
      </c>
      <c r="F151" s="52">
        <v>35000</v>
      </c>
      <c r="G151" s="51"/>
      <c r="H151" s="46">
        <v>25</v>
      </c>
      <c r="I151" s="46">
        <f t="shared" si="18"/>
        <v>1004.5</v>
      </c>
      <c r="J151" s="46">
        <f t="shared" si="19"/>
        <v>2485</v>
      </c>
      <c r="K151" s="44">
        <f t="shared" si="20"/>
        <v>385.00000000000006</v>
      </c>
      <c r="L151" s="46">
        <f t="shared" si="21"/>
        <v>1064</v>
      </c>
      <c r="M151" s="46">
        <f t="shared" si="22"/>
        <v>2481.5</v>
      </c>
      <c r="N151" s="45"/>
      <c r="O151" s="46">
        <f t="shared" si="23"/>
        <v>7420</v>
      </c>
      <c r="P151" s="46">
        <f t="shared" si="24"/>
        <v>2093.5</v>
      </c>
      <c r="Q151" s="46">
        <f t="shared" si="25"/>
        <v>5351.5</v>
      </c>
      <c r="R151" s="46">
        <f t="shared" si="26"/>
        <v>32906.5</v>
      </c>
      <c r="S151" s="47">
        <v>111</v>
      </c>
    </row>
    <row r="152" spans="1:19" s="48" customFormat="1" ht="33.950000000000003" customHeight="1" x14ac:dyDescent="0.2">
      <c r="A152" s="41">
        <v>152</v>
      </c>
      <c r="B152" s="49" t="s">
        <v>91</v>
      </c>
      <c r="C152" s="49" t="s">
        <v>41</v>
      </c>
      <c r="D152" s="49" t="s">
        <v>42</v>
      </c>
      <c r="E152" s="50" t="s">
        <v>293</v>
      </c>
      <c r="F152" s="52">
        <v>35000</v>
      </c>
      <c r="G152" s="51"/>
      <c r="H152" s="46">
        <v>25</v>
      </c>
      <c r="I152" s="46">
        <f t="shared" si="18"/>
        <v>1004.5</v>
      </c>
      <c r="J152" s="46">
        <f t="shared" si="19"/>
        <v>2485</v>
      </c>
      <c r="K152" s="44">
        <f t="shared" si="20"/>
        <v>385.00000000000006</v>
      </c>
      <c r="L152" s="46">
        <f t="shared" si="21"/>
        <v>1064</v>
      </c>
      <c r="M152" s="46">
        <f t="shared" si="22"/>
        <v>2481.5</v>
      </c>
      <c r="N152" s="45"/>
      <c r="O152" s="46">
        <f t="shared" si="23"/>
        <v>7420</v>
      </c>
      <c r="P152" s="46">
        <f t="shared" si="24"/>
        <v>2093.5</v>
      </c>
      <c r="Q152" s="46">
        <f t="shared" si="25"/>
        <v>5351.5</v>
      </c>
      <c r="R152" s="46">
        <f t="shared" si="26"/>
        <v>32906.5</v>
      </c>
      <c r="S152" s="47">
        <v>111</v>
      </c>
    </row>
    <row r="153" spans="1:19" s="48" customFormat="1" ht="33.950000000000003" customHeight="1" x14ac:dyDescent="0.2">
      <c r="A153" s="41">
        <v>153</v>
      </c>
      <c r="B153" s="49" t="s">
        <v>191</v>
      </c>
      <c r="C153" s="49" t="s">
        <v>66</v>
      </c>
      <c r="D153" s="49" t="s">
        <v>45</v>
      </c>
      <c r="E153" s="50" t="s">
        <v>295</v>
      </c>
      <c r="F153" s="39">
        <v>28875</v>
      </c>
      <c r="G153" s="51"/>
      <c r="H153" s="46">
        <v>25</v>
      </c>
      <c r="I153" s="46">
        <f t="shared" si="18"/>
        <v>828.71249999999998</v>
      </c>
      <c r="J153" s="46">
        <f t="shared" si="19"/>
        <v>2050.125</v>
      </c>
      <c r="K153" s="44">
        <f t="shared" si="20"/>
        <v>317.62500000000006</v>
      </c>
      <c r="L153" s="46">
        <f t="shared" si="21"/>
        <v>877.8</v>
      </c>
      <c r="M153" s="46">
        <f t="shared" si="22"/>
        <v>2047.2375000000002</v>
      </c>
      <c r="N153" s="45"/>
      <c r="O153" s="46">
        <f t="shared" si="23"/>
        <v>6121.5</v>
      </c>
      <c r="P153" s="46">
        <f t="shared" si="24"/>
        <v>1731.5124999999998</v>
      </c>
      <c r="Q153" s="46">
        <f t="shared" si="25"/>
        <v>4414.9875000000002</v>
      </c>
      <c r="R153" s="46">
        <f t="shared" si="26"/>
        <v>27143.487499999999</v>
      </c>
      <c r="S153" s="47">
        <v>111</v>
      </c>
    </row>
    <row r="154" spans="1:19" s="48" customFormat="1" ht="33.950000000000003" customHeight="1" x14ac:dyDescent="0.2">
      <c r="A154" s="41">
        <v>154</v>
      </c>
      <c r="B154" s="49" t="s">
        <v>162</v>
      </c>
      <c r="C154" s="49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18"/>
        <v>1004.5</v>
      </c>
      <c r="J154" s="46">
        <f t="shared" si="19"/>
        <v>2485</v>
      </c>
      <c r="K154" s="44">
        <f t="shared" si="20"/>
        <v>385.00000000000006</v>
      </c>
      <c r="L154" s="46">
        <f t="shared" si="21"/>
        <v>1064</v>
      </c>
      <c r="M154" s="46">
        <f t="shared" si="22"/>
        <v>2481.5</v>
      </c>
      <c r="N154" s="45"/>
      <c r="O154" s="46">
        <f t="shared" si="23"/>
        <v>7420</v>
      </c>
      <c r="P154" s="46">
        <f t="shared" si="24"/>
        <v>2093.5</v>
      </c>
      <c r="Q154" s="46">
        <f t="shared" si="25"/>
        <v>5351.5</v>
      </c>
      <c r="R154" s="46">
        <f t="shared" si="26"/>
        <v>32906.5</v>
      </c>
      <c r="S154" s="47">
        <v>111</v>
      </c>
    </row>
    <row r="155" spans="1:19" s="48" customFormat="1" ht="33.950000000000003" customHeight="1" x14ac:dyDescent="0.2">
      <c r="A155" s="41">
        <v>155</v>
      </c>
      <c r="B155" s="49" t="s">
        <v>283</v>
      </c>
      <c r="C155" s="49" t="s">
        <v>41</v>
      </c>
      <c r="D155" s="49" t="s">
        <v>310</v>
      </c>
      <c r="E155" s="50" t="s">
        <v>293</v>
      </c>
      <c r="F155" s="39">
        <v>35000</v>
      </c>
      <c r="G155" s="51"/>
      <c r="H155" s="46">
        <v>25</v>
      </c>
      <c r="I155" s="46">
        <f t="shared" si="18"/>
        <v>1004.5</v>
      </c>
      <c r="J155" s="46">
        <f t="shared" si="19"/>
        <v>2485</v>
      </c>
      <c r="K155" s="44">
        <f t="shared" si="20"/>
        <v>385.00000000000006</v>
      </c>
      <c r="L155" s="46">
        <f t="shared" si="21"/>
        <v>1064</v>
      </c>
      <c r="M155" s="46">
        <f t="shared" si="22"/>
        <v>2481.5</v>
      </c>
      <c r="N155" s="45"/>
      <c r="O155" s="46">
        <f t="shared" si="23"/>
        <v>7420</v>
      </c>
      <c r="P155" s="46">
        <f t="shared" si="24"/>
        <v>2093.5</v>
      </c>
      <c r="Q155" s="46">
        <f t="shared" si="25"/>
        <v>5351.5</v>
      </c>
      <c r="R155" s="46">
        <f t="shared" si="26"/>
        <v>32906.5</v>
      </c>
      <c r="S155" s="47">
        <v>111</v>
      </c>
    </row>
    <row r="156" spans="1:19" s="48" customFormat="1" ht="33.950000000000003" customHeight="1" x14ac:dyDescent="0.2">
      <c r="A156" s="41">
        <v>156</v>
      </c>
      <c r="B156" s="49" t="s">
        <v>57</v>
      </c>
      <c r="C156" s="49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18"/>
        <v>1004.5</v>
      </c>
      <c r="J156" s="46">
        <f t="shared" si="19"/>
        <v>2485</v>
      </c>
      <c r="K156" s="44">
        <f t="shared" si="20"/>
        <v>385.00000000000006</v>
      </c>
      <c r="L156" s="46">
        <f t="shared" si="21"/>
        <v>1064</v>
      </c>
      <c r="M156" s="46">
        <f t="shared" si="22"/>
        <v>2481.5</v>
      </c>
      <c r="N156" s="45"/>
      <c r="O156" s="46">
        <f t="shared" si="23"/>
        <v>7420</v>
      </c>
      <c r="P156" s="46">
        <f t="shared" si="24"/>
        <v>2093.5</v>
      </c>
      <c r="Q156" s="46">
        <f t="shared" si="25"/>
        <v>5351.5</v>
      </c>
      <c r="R156" s="46">
        <f t="shared" si="26"/>
        <v>32906.5</v>
      </c>
      <c r="S156" s="47">
        <v>111</v>
      </c>
    </row>
    <row r="157" spans="1:19" s="48" customFormat="1" ht="33.950000000000003" customHeight="1" x14ac:dyDescent="0.2">
      <c r="A157" s="41">
        <v>157</v>
      </c>
      <c r="B157" s="49" t="s">
        <v>167</v>
      </c>
      <c r="C157" s="49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18"/>
        <v>1004.5</v>
      </c>
      <c r="J157" s="46">
        <f t="shared" si="19"/>
        <v>2485</v>
      </c>
      <c r="K157" s="44">
        <f t="shared" si="20"/>
        <v>385.00000000000006</v>
      </c>
      <c r="L157" s="46">
        <f t="shared" si="21"/>
        <v>1064</v>
      </c>
      <c r="M157" s="46">
        <f t="shared" si="22"/>
        <v>2481.5</v>
      </c>
      <c r="N157" s="45"/>
      <c r="O157" s="46">
        <f t="shared" si="23"/>
        <v>7420</v>
      </c>
      <c r="P157" s="46">
        <f t="shared" si="24"/>
        <v>2093.5</v>
      </c>
      <c r="Q157" s="46">
        <f t="shared" si="25"/>
        <v>5351.5</v>
      </c>
      <c r="R157" s="46">
        <f t="shared" si="26"/>
        <v>32906.5</v>
      </c>
      <c r="S157" s="47">
        <v>111</v>
      </c>
    </row>
    <row r="158" spans="1:19" s="48" customFormat="1" ht="33.950000000000003" customHeight="1" x14ac:dyDescent="0.2">
      <c r="A158" s="41">
        <v>158</v>
      </c>
      <c r="B158" s="49" t="s">
        <v>133</v>
      </c>
      <c r="C158" s="49" t="s">
        <v>41</v>
      </c>
      <c r="D158" s="49" t="s">
        <v>68</v>
      </c>
      <c r="E158" s="50" t="s">
        <v>293</v>
      </c>
      <c r="F158" s="39">
        <v>22000</v>
      </c>
      <c r="G158" s="51"/>
      <c r="H158" s="46">
        <v>25</v>
      </c>
      <c r="I158" s="46">
        <f t="shared" si="18"/>
        <v>631.4</v>
      </c>
      <c r="J158" s="46">
        <f t="shared" si="19"/>
        <v>1561.9999999999998</v>
      </c>
      <c r="K158" s="44">
        <f t="shared" si="20"/>
        <v>242.00000000000003</v>
      </c>
      <c r="L158" s="46">
        <f t="shared" si="21"/>
        <v>668.8</v>
      </c>
      <c r="M158" s="46">
        <f t="shared" si="22"/>
        <v>1559.8000000000002</v>
      </c>
      <c r="N158" s="45">
        <v>2380.2399999999998</v>
      </c>
      <c r="O158" s="46">
        <f t="shared" si="23"/>
        <v>7044.24</v>
      </c>
      <c r="P158" s="46">
        <f t="shared" si="24"/>
        <v>3705.4399999999996</v>
      </c>
      <c r="Q158" s="46">
        <f t="shared" si="25"/>
        <v>3363.8</v>
      </c>
      <c r="R158" s="46">
        <f t="shared" si="26"/>
        <v>18294.560000000001</v>
      </c>
      <c r="S158" s="47">
        <v>111</v>
      </c>
    </row>
    <row r="159" spans="1:19" s="48" customFormat="1" ht="33.950000000000003" customHeight="1" x14ac:dyDescent="0.2">
      <c r="A159" s="41">
        <v>159</v>
      </c>
      <c r="B159" s="49" t="s">
        <v>187</v>
      </c>
      <c r="C159" s="49" t="s">
        <v>41</v>
      </c>
      <c r="D159" s="49" t="s">
        <v>147</v>
      </c>
      <c r="E159" s="50" t="s">
        <v>295</v>
      </c>
      <c r="F159" s="39">
        <v>23100</v>
      </c>
      <c r="G159" s="51"/>
      <c r="H159" s="46">
        <v>25</v>
      </c>
      <c r="I159" s="46">
        <f t="shared" si="18"/>
        <v>662.97</v>
      </c>
      <c r="J159" s="46">
        <f t="shared" si="19"/>
        <v>1640.1</v>
      </c>
      <c r="K159" s="44">
        <f t="shared" si="20"/>
        <v>254.10000000000002</v>
      </c>
      <c r="L159" s="46">
        <f t="shared" si="21"/>
        <v>702.24</v>
      </c>
      <c r="M159" s="46">
        <f t="shared" si="22"/>
        <v>1637.7900000000002</v>
      </c>
      <c r="N159" s="45"/>
      <c r="O159" s="46">
        <f t="shared" si="23"/>
        <v>4897.2</v>
      </c>
      <c r="P159" s="46">
        <f t="shared" si="24"/>
        <v>1390.21</v>
      </c>
      <c r="Q159" s="46">
        <f t="shared" si="25"/>
        <v>3531.99</v>
      </c>
      <c r="R159" s="46">
        <f t="shared" si="26"/>
        <v>21709.79</v>
      </c>
      <c r="S159" s="47">
        <v>111</v>
      </c>
    </row>
    <row r="160" spans="1:19" s="48" customFormat="1" ht="33.950000000000003" customHeight="1" x14ac:dyDescent="0.2">
      <c r="A160" s="41">
        <v>160</v>
      </c>
      <c r="B160" s="49" t="s">
        <v>113</v>
      </c>
      <c r="C160" s="49" t="s">
        <v>66</v>
      </c>
      <c r="D160" s="49" t="s">
        <v>67</v>
      </c>
      <c r="E160" s="50" t="s">
        <v>293</v>
      </c>
      <c r="F160" s="39">
        <v>26250</v>
      </c>
      <c r="G160" s="51"/>
      <c r="H160" s="46">
        <v>25</v>
      </c>
      <c r="I160" s="46">
        <f t="shared" si="18"/>
        <v>753.375</v>
      </c>
      <c r="J160" s="46">
        <f t="shared" si="19"/>
        <v>1863.7499999999998</v>
      </c>
      <c r="K160" s="44">
        <f t="shared" si="20"/>
        <v>288.75000000000006</v>
      </c>
      <c r="L160" s="46">
        <f t="shared" si="21"/>
        <v>798</v>
      </c>
      <c r="M160" s="46">
        <f t="shared" si="22"/>
        <v>1861.1250000000002</v>
      </c>
      <c r="N160" s="45"/>
      <c r="O160" s="46">
        <f t="shared" si="23"/>
        <v>5565</v>
      </c>
      <c r="P160" s="46">
        <f t="shared" si="24"/>
        <v>1576.375</v>
      </c>
      <c r="Q160" s="46">
        <f t="shared" si="25"/>
        <v>4013.625</v>
      </c>
      <c r="R160" s="46">
        <f t="shared" si="26"/>
        <v>24673.625</v>
      </c>
      <c r="S160" s="47">
        <v>111</v>
      </c>
    </row>
    <row r="161" spans="1:19" s="48" customFormat="1" ht="33.950000000000003" customHeight="1" x14ac:dyDescent="0.2">
      <c r="A161" s="41">
        <v>161</v>
      </c>
      <c r="B161" s="49" t="s">
        <v>33</v>
      </c>
      <c r="C161" s="49" t="s">
        <v>34</v>
      </c>
      <c r="D161" s="49" t="s">
        <v>67</v>
      </c>
      <c r="E161" s="50" t="s">
        <v>293</v>
      </c>
      <c r="F161" s="39">
        <v>26250</v>
      </c>
      <c r="G161" s="51"/>
      <c r="H161" s="46">
        <v>25</v>
      </c>
      <c r="I161" s="46">
        <f t="shared" si="18"/>
        <v>753.375</v>
      </c>
      <c r="J161" s="46">
        <f t="shared" si="19"/>
        <v>1863.7499999999998</v>
      </c>
      <c r="K161" s="44">
        <f t="shared" si="20"/>
        <v>288.75000000000006</v>
      </c>
      <c r="L161" s="46">
        <f t="shared" si="21"/>
        <v>798</v>
      </c>
      <c r="M161" s="46">
        <f t="shared" si="22"/>
        <v>1861.1250000000002</v>
      </c>
      <c r="N161" s="45"/>
      <c r="O161" s="46">
        <f t="shared" si="23"/>
        <v>5565</v>
      </c>
      <c r="P161" s="46">
        <f t="shared" si="24"/>
        <v>1576.375</v>
      </c>
      <c r="Q161" s="46">
        <f t="shared" si="25"/>
        <v>4013.625</v>
      </c>
      <c r="R161" s="46">
        <f t="shared" si="26"/>
        <v>24673.625</v>
      </c>
      <c r="S161" s="47">
        <v>111</v>
      </c>
    </row>
    <row r="162" spans="1:19" s="48" customFormat="1" ht="33.950000000000003" customHeight="1" x14ac:dyDescent="0.2">
      <c r="A162" s="41">
        <v>162</v>
      </c>
      <c r="B162" s="49" t="s">
        <v>65</v>
      </c>
      <c r="C162" s="49" t="s">
        <v>66</v>
      </c>
      <c r="D162" s="49" t="s">
        <v>67</v>
      </c>
      <c r="E162" s="50" t="s">
        <v>293</v>
      </c>
      <c r="F162" s="52">
        <v>26250</v>
      </c>
      <c r="G162" s="51"/>
      <c r="H162" s="46">
        <v>25</v>
      </c>
      <c r="I162" s="46">
        <f t="shared" si="18"/>
        <v>753.375</v>
      </c>
      <c r="J162" s="46">
        <f t="shared" si="19"/>
        <v>1863.7499999999998</v>
      </c>
      <c r="K162" s="44">
        <f t="shared" si="20"/>
        <v>288.75000000000006</v>
      </c>
      <c r="L162" s="46">
        <f t="shared" si="21"/>
        <v>798</v>
      </c>
      <c r="M162" s="46">
        <f t="shared" si="22"/>
        <v>1861.1250000000002</v>
      </c>
      <c r="N162" s="45"/>
      <c r="O162" s="46">
        <f t="shared" si="23"/>
        <v>5565</v>
      </c>
      <c r="P162" s="46">
        <f t="shared" si="24"/>
        <v>1576.375</v>
      </c>
      <c r="Q162" s="46">
        <f t="shared" si="25"/>
        <v>4013.625</v>
      </c>
      <c r="R162" s="46">
        <f t="shared" si="26"/>
        <v>24673.625</v>
      </c>
      <c r="S162" s="47">
        <v>111</v>
      </c>
    </row>
    <row r="163" spans="1:19" s="48" customFormat="1" ht="33.950000000000003" customHeight="1" x14ac:dyDescent="0.2">
      <c r="A163" s="41">
        <v>163</v>
      </c>
      <c r="B163" s="42" t="s">
        <v>348</v>
      </c>
      <c r="C163" s="49" t="s">
        <v>41</v>
      </c>
      <c r="D163" s="42" t="s">
        <v>100</v>
      </c>
      <c r="E163" s="43" t="s">
        <v>293</v>
      </c>
      <c r="F163" s="44">
        <v>26250</v>
      </c>
      <c r="G163" s="45"/>
      <c r="H163" s="46">
        <v>25</v>
      </c>
      <c r="I163" s="46">
        <f t="shared" si="18"/>
        <v>753.375</v>
      </c>
      <c r="J163" s="46">
        <f t="shared" si="19"/>
        <v>1863.7499999999998</v>
      </c>
      <c r="K163" s="44">
        <f t="shared" si="20"/>
        <v>288.75000000000006</v>
      </c>
      <c r="L163" s="46">
        <f t="shared" si="21"/>
        <v>798</v>
      </c>
      <c r="M163" s="46">
        <f t="shared" si="22"/>
        <v>1861.1250000000002</v>
      </c>
      <c r="N163" s="45"/>
      <c r="O163" s="46">
        <f t="shared" si="23"/>
        <v>5565</v>
      </c>
      <c r="P163" s="46">
        <f t="shared" si="24"/>
        <v>1576.375</v>
      </c>
      <c r="Q163" s="46">
        <f t="shared" si="25"/>
        <v>4013.625</v>
      </c>
      <c r="R163" s="46">
        <f t="shared" si="26"/>
        <v>24673.625</v>
      </c>
      <c r="S163" s="47">
        <v>111</v>
      </c>
    </row>
    <row r="164" spans="1:19" s="48" customFormat="1" ht="33.950000000000003" customHeight="1" x14ac:dyDescent="0.2">
      <c r="A164" s="41">
        <v>164</v>
      </c>
      <c r="B164" s="49" t="s">
        <v>329</v>
      </c>
      <c r="C164" s="49" t="s">
        <v>208</v>
      </c>
      <c r="D164" s="49" t="s">
        <v>209</v>
      </c>
      <c r="E164" s="50" t="s">
        <v>295</v>
      </c>
      <c r="F164" s="39">
        <v>110000</v>
      </c>
      <c r="G164" s="51">
        <v>14457.62</v>
      </c>
      <c r="H164" s="46">
        <v>25</v>
      </c>
      <c r="I164" s="46">
        <f t="shared" si="18"/>
        <v>3157</v>
      </c>
      <c r="J164" s="46">
        <f t="shared" si="19"/>
        <v>7809.9999999999991</v>
      </c>
      <c r="K164" s="44">
        <f t="shared" si="20"/>
        <v>1210.0000000000002</v>
      </c>
      <c r="L164" s="46">
        <f t="shared" si="21"/>
        <v>3344</v>
      </c>
      <c r="M164" s="46">
        <f t="shared" si="22"/>
        <v>7799.0000000000009</v>
      </c>
      <c r="N164" s="45"/>
      <c r="O164" s="46">
        <f t="shared" si="23"/>
        <v>23320</v>
      </c>
      <c r="P164" s="46">
        <f t="shared" si="24"/>
        <v>20983.620000000003</v>
      </c>
      <c r="Q164" s="46">
        <f t="shared" si="25"/>
        <v>16819</v>
      </c>
      <c r="R164" s="46">
        <f t="shared" si="26"/>
        <v>89016.38</v>
      </c>
      <c r="S164" s="47">
        <v>111</v>
      </c>
    </row>
    <row r="165" spans="1:19" s="48" customFormat="1" ht="33.950000000000003" customHeight="1" x14ac:dyDescent="0.2">
      <c r="A165" s="41">
        <v>165</v>
      </c>
      <c r="B165" s="49" t="s">
        <v>316</v>
      </c>
      <c r="C165" s="49" t="s">
        <v>137</v>
      </c>
      <c r="D165" s="49" t="s">
        <v>177</v>
      </c>
      <c r="E165" s="50" t="s">
        <v>293</v>
      </c>
      <c r="F165" s="39">
        <v>50000</v>
      </c>
      <c r="G165" s="51">
        <v>1496.96</v>
      </c>
      <c r="H165" s="46">
        <v>25</v>
      </c>
      <c r="I165" s="46">
        <f t="shared" si="18"/>
        <v>1435</v>
      </c>
      <c r="J165" s="46">
        <f t="shared" si="19"/>
        <v>3549.9999999999995</v>
      </c>
      <c r="K165" s="44">
        <f t="shared" si="20"/>
        <v>550</v>
      </c>
      <c r="L165" s="46">
        <f t="shared" si="21"/>
        <v>1520</v>
      </c>
      <c r="M165" s="46">
        <f t="shared" si="22"/>
        <v>3545.0000000000005</v>
      </c>
      <c r="N165" s="45">
        <v>2380.2399999999998</v>
      </c>
      <c r="O165" s="46">
        <f t="shared" si="23"/>
        <v>12980.24</v>
      </c>
      <c r="P165" s="46">
        <f t="shared" si="24"/>
        <v>6857.2</v>
      </c>
      <c r="Q165" s="46">
        <f t="shared" si="25"/>
        <v>7645</v>
      </c>
      <c r="R165" s="46">
        <f t="shared" si="26"/>
        <v>43142.8</v>
      </c>
      <c r="S165" s="47">
        <v>111</v>
      </c>
    </row>
    <row r="166" spans="1:19" s="48" customFormat="1" ht="33.950000000000003" customHeight="1" x14ac:dyDescent="0.2">
      <c r="A166" s="41">
        <v>166</v>
      </c>
      <c r="B166" s="49" t="s">
        <v>141</v>
      </c>
      <c r="C166" s="49" t="s">
        <v>41</v>
      </c>
      <c r="D166" s="49" t="s">
        <v>35</v>
      </c>
      <c r="E166" s="50" t="s">
        <v>295</v>
      </c>
      <c r="F166" s="52">
        <v>35000</v>
      </c>
      <c r="G166" s="51"/>
      <c r="H166" s="46">
        <v>25</v>
      </c>
      <c r="I166" s="46">
        <f t="shared" si="18"/>
        <v>1004.5</v>
      </c>
      <c r="J166" s="46">
        <f t="shared" si="19"/>
        <v>2485</v>
      </c>
      <c r="K166" s="44">
        <f t="shared" si="20"/>
        <v>385.00000000000006</v>
      </c>
      <c r="L166" s="46">
        <f t="shared" si="21"/>
        <v>1064</v>
      </c>
      <c r="M166" s="46">
        <f t="shared" si="22"/>
        <v>2481.5</v>
      </c>
      <c r="N166" s="45"/>
      <c r="O166" s="46">
        <f t="shared" si="23"/>
        <v>7420</v>
      </c>
      <c r="P166" s="46">
        <f t="shared" si="24"/>
        <v>2093.5</v>
      </c>
      <c r="Q166" s="46">
        <f t="shared" si="25"/>
        <v>5351.5</v>
      </c>
      <c r="R166" s="46">
        <f t="shared" si="26"/>
        <v>32906.5</v>
      </c>
      <c r="S166" s="47">
        <v>111</v>
      </c>
    </row>
    <row r="167" spans="1:19" s="48" customFormat="1" ht="33.950000000000003" customHeight="1" x14ac:dyDescent="0.2">
      <c r="A167" s="41">
        <v>167</v>
      </c>
      <c r="B167" s="49" t="s">
        <v>136</v>
      </c>
      <c r="C167" s="49" t="s">
        <v>137</v>
      </c>
      <c r="D167" s="49" t="s">
        <v>138</v>
      </c>
      <c r="E167" s="50" t="s">
        <v>295</v>
      </c>
      <c r="F167" s="39">
        <v>25987.5</v>
      </c>
      <c r="G167" s="51"/>
      <c r="H167" s="46">
        <v>25</v>
      </c>
      <c r="I167" s="46">
        <f t="shared" si="18"/>
        <v>745.84124999999995</v>
      </c>
      <c r="J167" s="46">
        <f t="shared" si="19"/>
        <v>1845.1124999999997</v>
      </c>
      <c r="K167" s="44">
        <f t="shared" si="20"/>
        <v>285.86250000000001</v>
      </c>
      <c r="L167" s="46">
        <f t="shared" si="21"/>
        <v>790.02</v>
      </c>
      <c r="M167" s="46">
        <f t="shared" si="22"/>
        <v>1842.5137500000001</v>
      </c>
      <c r="N167" s="45"/>
      <c r="O167" s="46">
        <f t="shared" si="23"/>
        <v>5509.35</v>
      </c>
      <c r="P167" s="46">
        <f t="shared" si="24"/>
        <v>1560.8612499999999</v>
      </c>
      <c r="Q167" s="46">
        <f t="shared" si="25"/>
        <v>3973.48875</v>
      </c>
      <c r="R167" s="46">
        <f t="shared" si="26"/>
        <v>24426.638749999998</v>
      </c>
      <c r="S167" s="47">
        <v>111</v>
      </c>
    </row>
    <row r="168" spans="1:19" s="48" customFormat="1" ht="33.950000000000003" customHeight="1" x14ac:dyDescent="0.2">
      <c r="A168" s="41">
        <v>168</v>
      </c>
      <c r="B168" s="49" t="s">
        <v>163</v>
      </c>
      <c r="C168" s="49" t="s">
        <v>137</v>
      </c>
      <c r="D168" s="49" t="s">
        <v>138</v>
      </c>
      <c r="E168" s="50" t="s">
        <v>295</v>
      </c>
      <c r="F168" s="39">
        <v>23625</v>
      </c>
      <c r="G168" s="51"/>
      <c r="H168" s="46">
        <v>25</v>
      </c>
      <c r="I168" s="46">
        <f t="shared" si="18"/>
        <v>678.03750000000002</v>
      </c>
      <c r="J168" s="46">
        <f t="shared" si="19"/>
        <v>1677.3749999999998</v>
      </c>
      <c r="K168" s="44">
        <f t="shared" si="20"/>
        <v>259.875</v>
      </c>
      <c r="L168" s="46">
        <f t="shared" si="21"/>
        <v>718.2</v>
      </c>
      <c r="M168" s="46">
        <f t="shared" si="22"/>
        <v>1675.0125</v>
      </c>
      <c r="N168" s="45"/>
      <c r="O168" s="46">
        <f t="shared" si="23"/>
        <v>5008.5</v>
      </c>
      <c r="P168" s="46">
        <f t="shared" si="24"/>
        <v>1421.2375000000002</v>
      </c>
      <c r="Q168" s="46">
        <f t="shared" si="25"/>
        <v>3612.2624999999998</v>
      </c>
      <c r="R168" s="46">
        <f t="shared" si="26"/>
        <v>22203.762500000001</v>
      </c>
      <c r="S168" s="47">
        <v>111</v>
      </c>
    </row>
    <row r="169" spans="1:19" s="48" customFormat="1" ht="33.950000000000003" customHeight="1" x14ac:dyDescent="0.2">
      <c r="A169" s="41">
        <v>169</v>
      </c>
      <c r="B169" s="49" t="s">
        <v>181</v>
      </c>
      <c r="C169" s="49" t="s">
        <v>41</v>
      </c>
      <c r="D169" s="49" t="s">
        <v>129</v>
      </c>
      <c r="E169" s="50" t="s">
        <v>295</v>
      </c>
      <c r="F169" s="39">
        <v>31500</v>
      </c>
      <c r="G169" s="51"/>
      <c r="H169" s="46">
        <v>25</v>
      </c>
      <c r="I169" s="46">
        <f t="shared" si="18"/>
        <v>904.05</v>
      </c>
      <c r="J169" s="46">
        <f t="shared" si="19"/>
        <v>2236.5</v>
      </c>
      <c r="K169" s="44">
        <f t="shared" si="20"/>
        <v>346.50000000000006</v>
      </c>
      <c r="L169" s="46">
        <f t="shared" si="21"/>
        <v>957.6</v>
      </c>
      <c r="M169" s="46">
        <f t="shared" si="22"/>
        <v>2233.3500000000004</v>
      </c>
      <c r="N169" s="45">
        <v>1190.1199999999999</v>
      </c>
      <c r="O169" s="46">
        <f t="shared" si="23"/>
        <v>7868.1200000000008</v>
      </c>
      <c r="P169" s="46">
        <f t="shared" si="24"/>
        <v>3076.77</v>
      </c>
      <c r="Q169" s="46">
        <f t="shared" si="25"/>
        <v>4816.3500000000004</v>
      </c>
      <c r="R169" s="46">
        <f t="shared" si="26"/>
        <v>28423.23</v>
      </c>
      <c r="S169" s="47">
        <v>111</v>
      </c>
    </row>
    <row r="170" spans="1:19" s="48" customFormat="1" ht="33.950000000000003" customHeight="1" x14ac:dyDescent="0.2">
      <c r="A170" s="41">
        <v>170</v>
      </c>
      <c r="B170" s="49" t="s">
        <v>252</v>
      </c>
      <c r="C170" s="49" t="s">
        <v>41</v>
      </c>
      <c r="D170" s="49" t="s">
        <v>129</v>
      </c>
      <c r="E170" s="50" t="s">
        <v>295</v>
      </c>
      <c r="F170" s="39">
        <v>44000</v>
      </c>
      <c r="G170" s="51">
        <v>1007.19</v>
      </c>
      <c r="H170" s="46">
        <v>25</v>
      </c>
      <c r="I170" s="46">
        <f t="shared" si="18"/>
        <v>1262.8</v>
      </c>
      <c r="J170" s="46">
        <f t="shared" si="19"/>
        <v>3123.9999999999995</v>
      </c>
      <c r="K170" s="44">
        <f t="shared" si="20"/>
        <v>484.00000000000006</v>
      </c>
      <c r="L170" s="46">
        <f t="shared" si="21"/>
        <v>1337.6</v>
      </c>
      <c r="M170" s="46">
        <f t="shared" si="22"/>
        <v>3119.6000000000004</v>
      </c>
      <c r="N170" s="45"/>
      <c r="O170" s="46">
        <f t="shared" si="23"/>
        <v>9328</v>
      </c>
      <c r="P170" s="46">
        <f t="shared" si="24"/>
        <v>3632.5899999999997</v>
      </c>
      <c r="Q170" s="46">
        <f t="shared" si="25"/>
        <v>6727.6</v>
      </c>
      <c r="R170" s="46">
        <f t="shared" si="26"/>
        <v>40367.410000000003</v>
      </c>
      <c r="S170" s="47">
        <v>111</v>
      </c>
    </row>
    <row r="171" spans="1:19" s="48" customFormat="1" ht="33.950000000000003" customHeight="1" x14ac:dyDescent="0.2">
      <c r="A171" s="41">
        <v>171</v>
      </c>
      <c r="B171" s="49" t="s">
        <v>183</v>
      </c>
      <c r="C171" s="49" t="s">
        <v>289</v>
      </c>
      <c r="D171" s="49" t="s">
        <v>334</v>
      </c>
      <c r="E171" s="50" t="s">
        <v>295</v>
      </c>
      <c r="F171" s="39">
        <v>70000</v>
      </c>
      <c r="G171" s="51">
        <v>5130.45</v>
      </c>
      <c r="H171" s="46">
        <v>25</v>
      </c>
      <c r="I171" s="46">
        <f t="shared" si="18"/>
        <v>2009</v>
      </c>
      <c r="J171" s="46">
        <f t="shared" si="19"/>
        <v>4970</v>
      </c>
      <c r="K171" s="44">
        <f t="shared" si="20"/>
        <v>770.00000000000011</v>
      </c>
      <c r="L171" s="46">
        <f t="shared" si="21"/>
        <v>2128</v>
      </c>
      <c r="M171" s="46">
        <f t="shared" si="22"/>
        <v>4963</v>
      </c>
      <c r="N171" s="45">
        <v>1190.1199999999999</v>
      </c>
      <c r="O171" s="46">
        <f t="shared" si="23"/>
        <v>16030.119999999999</v>
      </c>
      <c r="P171" s="46">
        <f t="shared" si="24"/>
        <v>10482.57</v>
      </c>
      <c r="Q171" s="46">
        <f t="shared" si="25"/>
        <v>10703</v>
      </c>
      <c r="R171" s="46">
        <f t="shared" si="26"/>
        <v>59517.43</v>
      </c>
      <c r="S171" s="47">
        <v>111</v>
      </c>
    </row>
    <row r="172" spans="1:19" s="48" customFormat="1" ht="33.950000000000003" customHeight="1" x14ac:dyDescent="0.2">
      <c r="A172" s="41">
        <v>172</v>
      </c>
      <c r="B172" s="88" t="s">
        <v>318</v>
      </c>
      <c r="C172" s="88" t="s">
        <v>321</v>
      </c>
      <c r="D172" s="88" t="s">
        <v>117</v>
      </c>
      <c r="E172" s="50" t="s">
        <v>293</v>
      </c>
      <c r="F172" s="39">
        <v>35000</v>
      </c>
      <c r="G172" s="51"/>
      <c r="H172" s="46">
        <v>25</v>
      </c>
      <c r="I172" s="46">
        <f t="shared" si="18"/>
        <v>1004.5</v>
      </c>
      <c r="J172" s="46">
        <f t="shared" si="19"/>
        <v>2485</v>
      </c>
      <c r="K172" s="44">
        <f t="shared" si="20"/>
        <v>385.00000000000006</v>
      </c>
      <c r="L172" s="46">
        <f t="shared" si="21"/>
        <v>1064</v>
      </c>
      <c r="M172" s="46">
        <f t="shared" si="22"/>
        <v>2481.5</v>
      </c>
      <c r="N172" s="45"/>
      <c r="O172" s="46">
        <f t="shared" si="23"/>
        <v>7420</v>
      </c>
      <c r="P172" s="46">
        <f t="shared" si="24"/>
        <v>2093.5</v>
      </c>
      <c r="Q172" s="46">
        <f t="shared" si="25"/>
        <v>5351.5</v>
      </c>
      <c r="R172" s="46">
        <f t="shared" si="26"/>
        <v>32906.5</v>
      </c>
      <c r="S172" s="47">
        <v>111</v>
      </c>
    </row>
    <row r="173" spans="1:19" s="48" customFormat="1" ht="33.950000000000003" customHeight="1" x14ac:dyDescent="0.2">
      <c r="A173" s="41">
        <v>173</v>
      </c>
      <c r="B173" s="49" t="s">
        <v>322</v>
      </c>
      <c r="C173" s="49" t="s">
        <v>321</v>
      </c>
      <c r="D173" s="49" t="s">
        <v>117</v>
      </c>
      <c r="E173" s="50" t="s">
        <v>293</v>
      </c>
      <c r="F173" s="39">
        <v>25400</v>
      </c>
      <c r="G173" s="51"/>
      <c r="H173" s="46">
        <v>25</v>
      </c>
      <c r="I173" s="46">
        <f t="shared" si="18"/>
        <v>728.98</v>
      </c>
      <c r="J173" s="46">
        <f t="shared" si="19"/>
        <v>1803.3999999999999</v>
      </c>
      <c r="K173" s="44">
        <f t="shared" si="20"/>
        <v>279.40000000000003</v>
      </c>
      <c r="L173" s="46">
        <f t="shared" si="21"/>
        <v>772.16</v>
      </c>
      <c r="M173" s="46">
        <f t="shared" si="22"/>
        <v>1800.8600000000001</v>
      </c>
      <c r="N173" s="45">
        <v>1190.1199999999999</v>
      </c>
      <c r="O173" s="46">
        <f t="shared" si="23"/>
        <v>6574.92</v>
      </c>
      <c r="P173" s="46">
        <f t="shared" si="24"/>
        <v>2716.2599999999998</v>
      </c>
      <c r="Q173" s="46">
        <f t="shared" si="25"/>
        <v>3883.66</v>
      </c>
      <c r="R173" s="46">
        <f t="shared" si="26"/>
        <v>22683.74</v>
      </c>
      <c r="S173" s="47">
        <v>111</v>
      </c>
    </row>
    <row r="174" spans="1:19" s="48" customFormat="1" ht="33.950000000000003" customHeight="1" x14ac:dyDescent="0.2">
      <c r="A174" s="41">
        <v>174</v>
      </c>
      <c r="B174" s="49" t="s">
        <v>134</v>
      </c>
      <c r="C174" s="49" t="s">
        <v>41</v>
      </c>
      <c r="D174" s="49" t="s">
        <v>117</v>
      </c>
      <c r="E174" s="50" t="s">
        <v>295</v>
      </c>
      <c r="F174" s="39">
        <v>35000</v>
      </c>
      <c r="G174" s="51"/>
      <c r="H174" s="46">
        <v>25</v>
      </c>
      <c r="I174" s="46">
        <f t="shared" si="18"/>
        <v>1004.5</v>
      </c>
      <c r="J174" s="46">
        <f t="shared" si="19"/>
        <v>2485</v>
      </c>
      <c r="K174" s="44">
        <f t="shared" si="20"/>
        <v>385.00000000000006</v>
      </c>
      <c r="L174" s="46">
        <f t="shared" si="21"/>
        <v>1064</v>
      </c>
      <c r="M174" s="46">
        <f t="shared" si="22"/>
        <v>2481.5</v>
      </c>
      <c r="N174" s="45"/>
      <c r="O174" s="46">
        <f t="shared" si="23"/>
        <v>7420</v>
      </c>
      <c r="P174" s="46">
        <f t="shared" si="24"/>
        <v>2093.5</v>
      </c>
      <c r="Q174" s="46">
        <f t="shared" si="25"/>
        <v>5351.5</v>
      </c>
      <c r="R174" s="46">
        <f t="shared" si="26"/>
        <v>32906.5</v>
      </c>
      <c r="S174" s="47">
        <v>111</v>
      </c>
    </row>
    <row r="175" spans="1:19" s="48" customFormat="1" ht="33.950000000000003" customHeight="1" x14ac:dyDescent="0.2">
      <c r="A175" s="41">
        <v>175</v>
      </c>
      <c r="B175" s="49" t="s">
        <v>139</v>
      </c>
      <c r="C175" s="49" t="s">
        <v>41</v>
      </c>
      <c r="D175" s="49" t="s">
        <v>35</v>
      </c>
      <c r="E175" s="50" t="s">
        <v>293</v>
      </c>
      <c r="F175" s="39">
        <v>35000</v>
      </c>
      <c r="G175" s="51"/>
      <c r="H175" s="46">
        <v>25</v>
      </c>
      <c r="I175" s="46">
        <f t="shared" si="18"/>
        <v>1004.5</v>
      </c>
      <c r="J175" s="46">
        <f t="shared" si="19"/>
        <v>2485</v>
      </c>
      <c r="K175" s="44">
        <f t="shared" si="20"/>
        <v>385.00000000000006</v>
      </c>
      <c r="L175" s="46">
        <f t="shared" si="21"/>
        <v>1064</v>
      </c>
      <c r="M175" s="46">
        <f t="shared" si="22"/>
        <v>2481.5</v>
      </c>
      <c r="N175" s="45">
        <v>1190.1199999999999</v>
      </c>
      <c r="O175" s="46">
        <f t="shared" si="23"/>
        <v>8610.119999999999</v>
      </c>
      <c r="P175" s="46">
        <f t="shared" si="24"/>
        <v>3283.62</v>
      </c>
      <c r="Q175" s="46">
        <f t="shared" si="25"/>
        <v>5351.5</v>
      </c>
      <c r="R175" s="46">
        <f t="shared" si="26"/>
        <v>31716.38</v>
      </c>
      <c r="S175" s="47">
        <v>111</v>
      </c>
    </row>
    <row r="176" spans="1:19" s="48" customFormat="1" ht="33.950000000000003" customHeight="1" x14ac:dyDescent="0.2">
      <c r="A176" s="41">
        <v>176</v>
      </c>
      <c r="B176" s="49" t="s">
        <v>150</v>
      </c>
      <c r="C176" s="49" t="s">
        <v>41</v>
      </c>
      <c r="D176" s="49" t="s">
        <v>35</v>
      </c>
      <c r="E176" s="50" t="s">
        <v>293</v>
      </c>
      <c r="F176" s="39">
        <v>35000</v>
      </c>
      <c r="G176" s="51"/>
      <c r="H176" s="46">
        <v>25</v>
      </c>
      <c r="I176" s="46">
        <f t="shared" si="18"/>
        <v>1004.5</v>
      </c>
      <c r="J176" s="46">
        <f t="shared" si="19"/>
        <v>2485</v>
      </c>
      <c r="K176" s="44">
        <f t="shared" si="20"/>
        <v>385.00000000000006</v>
      </c>
      <c r="L176" s="46">
        <f t="shared" si="21"/>
        <v>1064</v>
      </c>
      <c r="M176" s="46">
        <f t="shared" si="22"/>
        <v>2481.5</v>
      </c>
      <c r="N176" s="45"/>
      <c r="O176" s="46">
        <f t="shared" si="23"/>
        <v>7420</v>
      </c>
      <c r="P176" s="46">
        <f t="shared" si="24"/>
        <v>2093.5</v>
      </c>
      <c r="Q176" s="46">
        <f t="shared" si="25"/>
        <v>5351.5</v>
      </c>
      <c r="R176" s="46">
        <f t="shared" si="26"/>
        <v>32906.5</v>
      </c>
      <c r="S176" s="47">
        <v>111</v>
      </c>
    </row>
    <row r="177" spans="1:19" s="48" customFormat="1" ht="33.950000000000003" customHeight="1" x14ac:dyDescent="0.2">
      <c r="A177" s="41">
        <v>177</v>
      </c>
      <c r="B177" s="49" t="s">
        <v>250</v>
      </c>
      <c r="C177" s="49" t="s">
        <v>41</v>
      </c>
      <c r="D177" s="49" t="s">
        <v>35</v>
      </c>
      <c r="E177" s="50" t="s">
        <v>293</v>
      </c>
      <c r="F177" s="39">
        <v>35000</v>
      </c>
      <c r="G177" s="51"/>
      <c r="H177" s="46">
        <v>25</v>
      </c>
      <c r="I177" s="46">
        <f t="shared" si="18"/>
        <v>1004.5</v>
      </c>
      <c r="J177" s="46">
        <f t="shared" si="19"/>
        <v>2485</v>
      </c>
      <c r="K177" s="44">
        <f t="shared" si="20"/>
        <v>385.00000000000006</v>
      </c>
      <c r="L177" s="46">
        <f t="shared" si="21"/>
        <v>1064</v>
      </c>
      <c r="M177" s="46">
        <f t="shared" si="22"/>
        <v>2481.5</v>
      </c>
      <c r="N177" s="45">
        <v>1190.1199999999999</v>
      </c>
      <c r="O177" s="46">
        <f t="shared" si="23"/>
        <v>8610.119999999999</v>
      </c>
      <c r="P177" s="46">
        <f t="shared" si="24"/>
        <v>3283.62</v>
      </c>
      <c r="Q177" s="46">
        <f t="shared" si="25"/>
        <v>5351.5</v>
      </c>
      <c r="R177" s="46">
        <f t="shared" si="26"/>
        <v>31716.38</v>
      </c>
      <c r="S177" s="47">
        <v>111</v>
      </c>
    </row>
    <row r="178" spans="1:19" s="48" customFormat="1" ht="33.950000000000003" customHeight="1" x14ac:dyDescent="0.2">
      <c r="A178" s="41">
        <v>178</v>
      </c>
      <c r="B178" s="49" t="s">
        <v>407</v>
      </c>
      <c r="C178" s="49" t="s">
        <v>289</v>
      </c>
      <c r="D178" s="49" t="s">
        <v>35</v>
      </c>
      <c r="E178" s="50" t="s">
        <v>295</v>
      </c>
      <c r="F178" s="39">
        <v>35000</v>
      </c>
      <c r="G178" s="51"/>
      <c r="H178" s="46">
        <v>25</v>
      </c>
      <c r="I178" s="46">
        <f t="shared" si="18"/>
        <v>1004.5</v>
      </c>
      <c r="J178" s="46">
        <f t="shared" si="19"/>
        <v>2485</v>
      </c>
      <c r="K178" s="44">
        <f t="shared" si="20"/>
        <v>385.00000000000006</v>
      </c>
      <c r="L178" s="46">
        <f t="shared" si="21"/>
        <v>1064</v>
      </c>
      <c r="M178" s="46">
        <f t="shared" si="22"/>
        <v>2481.5</v>
      </c>
      <c r="N178" s="45"/>
      <c r="O178" s="46">
        <f t="shared" si="23"/>
        <v>7420</v>
      </c>
      <c r="P178" s="46">
        <f t="shared" si="24"/>
        <v>2093.5</v>
      </c>
      <c r="Q178" s="46">
        <f t="shared" si="25"/>
        <v>5351.5</v>
      </c>
      <c r="R178" s="46">
        <f t="shared" si="26"/>
        <v>32906.5</v>
      </c>
      <c r="S178" s="47">
        <v>111</v>
      </c>
    </row>
    <row r="179" spans="1:19" s="48" customFormat="1" ht="33.950000000000003" customHeight="1" x14ac:dyDescent="0.2">
      <c r="A179" s="41">
        <v>179</v>
      </c>
      <c r="B179" s="49" t="s">
        <v>372</v>
      </c>
      <c r="C179" s="49" t="s">
        <v>373</v>
      </c>
      <c r="D179" s="42" t="s">
        <v>147</v>
      </c>
      <c r="E179" s="50" t="s">
        <v>293</v>
      </c>
      <c r="F179" s="39">
        <v>23100</v>
      </c>
      <c r="G179" s="51"/>
      <c r="H179" s="46">
        <v>25</v>
      </c>
      <c r="I179" s="46">
        <f t="shared" si="18"/>
        <v>662.97</v>
      </c>
      <c r="J179" s="46">
        <f t="shared" si="19"/>
        <v>1640.1</v>
      </c>
      <c r="K179" s="44">
        <f t="shared" si="20"/>
        <v>254.10000000000002</v>
      </c>
      <c r="L179" s="46">
        <f t="shared" si="21"/>
        <v>702.24</v>
      </c>
      <c r="M179" s="46">
        <f t="shared" si="22"/>
        <v>1637.7900000000002</v>
      </c>
      <c r="N179" s="45"/>
      <c r="O179" s="46">
        <f t="shared" si="23"/>
        <v>4897.2</v>
      </c>
      <c r="P179" s="46">
        <f t="shared" si="24"/>
        <v>1390.21</v>
      </c>
      <c r="Q179" s="46">
        <f t="shared" si="25"/>
        <v>3531.99</v>
      </c>
      <c r="R179" s="46">
        <f t="shared" si="26"/>
        <v>21709.79</v>
      </c>
      <c r="S179" s="47">
        <v>111</v>
      </c>
    </row>
    <row r="180" spans="1:19" s="48" customFormat="1" ht="33.950000000000003" customHeight="1" x14ac:dyDescent="0.2">
      <c r="A180" s="41">
        <v>180</v>
      </c>
      <c r="B180" s="49" t="s">
        <v>290</v>
      </c>
      <c r="C180" s="42" t="s">
        <v>289</v>
      </c>
      <c r="D180" s="49" t="s">
        <v>147</v>
      </c>
      <c r="E180" s="50" t="s">
        <v>293</v>
      </c>
      <c r="F180" s="39">
        <v>22000</v>
      </c>
      <c r="G180" s="51"/>
      <c r="H180" s="46">
        <v>25</v>
      </c>
      <c r="I180" s="46">
        <f t="shared" si="18"/>
        <v>631.4</v>
      </c>
      <c r="J180" s="46">
        <f t="shared" si="19"/>
        <v>1561.9999999999998</v>
      </c>
      <c r="K180" s="44">
        <f t="shared" si="20"/>
        <v>242.00000000000003</v>
      </c>
      <c r="L180" s="46">
        <f t="shared" si="21"/>
        <v>668.8</v>
      </c>
      <c r="M180" s="46">
        <f t="shared" si="22"/>
        <v>1559.8000000000002</v>
      </c>
      <c r="N180" s="45">
        <v>2380.2399999999998</v>
      </c>
      <c r="O180" s="46">
        <f t="shared" si="23"/>
        <v>7044.24</v>
      </c>
      <c r="P180" s="46">
        <f t="shared" si="24"/>
        <v>3705.4399999999996</v>
      </c>
      <c r="Q180" s="46">
        <f t="shared" si="25"/>
        <v>3363.8</v>
      </c>
      <c r="R180" s="46">
        <f t="shared" si="26"/>
        <v>18294.560000000001</v>
      </c>
      <c r="S180" s="47">
        <v>111</v>
      </c>
    </row>
    <row r="181" spans="1:19" s="48" customFormat="1" ht="33.950000000000003" customHeight="1" x14ac:dyDescent="0.2">
      <c r="A181" s="41">
        <v>181</v>
      </c>
      <c r="B181" s="95" t="s">
        <v>397</v>
      </c>
      <c r="C181" s="49" t="s">
        <v>289</v>
      </c>
      <c r="D181" s="49" t="s">
        <v>147</v>
      </c>
      <c r="E181" s="50" t="s">
        <v>294</v>
      </c>
      <c r="F181" s="39">
        <v>23100</v>
      </c>
      <c r="G181" s="51"/>
      <c r="H181" s="46">
        <v>25</v>
      </c>
      <c r="I181" s="46">
        <f t="shared" si="18"/>
        <v>662.97</v>
      </c>
      <c r="J181" s="46">
        <f t="shared" si="19"/>
        <v>1640.1</v>
      </c>
      <c r="K181" s="44">
        <f t="shared" si="20"/>
        <v>254.10000000000002</v>
      </c>
      <c r="L181" s="46">
        <f t="shared" si="21"/>
        <v>702.24</v>
      </c>
      <c r="M181" s="46">
        <f t="shared" si="22"/>
        <v>1637.7900000000002</v>
      </c>
      <c r="N181" s="45"/>
      <c r="O181" s="46">
        <f t="shared" si="23"/>
        <v>4897.2</v>
      </c>
      <c r="P181" s="46">
        <f t="shared" si="24"/>
        <v>1390.21</v>
      </c>
      <c r="Q181" s="46">
        <f t="shared" si="25"/>
        <v>3531.99</v>
      </c>
      <c r="R181" s="46">
        <f t="shared" si="26"/>
        <v>21709.79</v>
      </c>
      <c r="S181" s="47">
        <v>111</v>
      </c>
    </row>
    <row r="182" spans="1:19" s="48" customFormat="1" ht="33.950000000000003" customHeight="1" x14ac:dyDescent="0.2">
      <c r="A182" s="41">
        <v>182</v>
      </c>
      <c r="B182" s="49" t="s">
        <v>320</v>
      </c>
      <c r="C182" s="49" t="s">
        <v>289</v>
      </c>
      <c r="D182" s="49" t="s">
        <v>38</v>
      </c>
      <c r="E182" s="50" t="s">
        <v>293</v>
      </c>
      <c r="F182" s="39">
        <v>26250</v>
      </c>
      <c r="G182" s="51"/>
      <c r="H182" s="46">
        <v>25</v>
      </c>
      <c r="I182" s="46">
        <f t="shared" si="18"/>
        <v>753.375</v>
      </c>
      <c r="J182" s="46">
        <f t="shared" si="19"/>
        <v>1863.7499999999998</v>
      </c>
      <c r="K182" s="44">
        <f t="shared" si="20"/>
        <v>288.75000000000006</v>
      </c>
      <c r="L182" s="46">
        <f t="shared" si="21"/>
        <v>798</v>
      </c>
      <c r="M182" s="46">
        <f t="shared" si="22"/>
        <v>1861.1250000000002</v>
      </c>
      <c r="N182" s="45"/>
      <c r="O182" s="46">
        <f t="shared" si="23"/>
        <v>5565</v>
      </c>
      <c r="P182" s="46">
        <f t="shared" si="24"/>
        <v>1576.375</v>
      </c>
      <c r="Q182" s="46">
        <f t="shared" si="25"/>
        <v>4013.625</v>
      </c>
      <c r="R182" s="46">
        <f t="shared" si="26"/>
        <v>24673.625</v>
      </c>
      <c r="S182" s="47">
        <v>111</v>
      </c>
    </row>
    <row r="183" spans="1:19" s="48" customFormat="1" ht="33.950000000000003" customHeight="1" x14ac:dyDescent="0.2">
      <c r="A183" s="41">
        <v>183</v>
      </c>
      <c r="B183" s="49" t="s">
        <v>184</v>
      </c>
      <c r="C183" s="49" t="s">
        <v>41</v>
      </c>
      <c r="D183" s="49" t="s">
        <v>100</v>
      </c>
      <c r="E183" s="50" t="s">
        <v>293</v>
      </c>
      <c r="F183" s="39">
        <v>16500</v>
      </c>
      <c r="G183" s="51"/>
      <c r="H183" s="46">
        <v>25</v>
      </c>
      <c r="I183" s="46">
        <f t="shared" si="18"/>
        <v>473.55</v>
      </c>
      <c r="J183" s="46">
        <f t="shared" si="19"/>
        <v>1171.5</v>
      </c>
      <c r="K183" s="44">
        <f t="shared" si="20"/>
        <v>181.50000000000003</v>
      </c>
      <c r="L183" s="46">
        <f t="shared" si="21"/>
        <v>501.6</v>
      </c>
      <c r="M183" s="46">
        <f t="shared" si="22"/>
        <v>1169.8500000000001</v>
      </c>
      <c r="N183" s="45"/>
      <c r="O183" s="46">
        <f t="shared" si="23"/>
        <v>3498</v>
      </c>
      <c r="P183" s="46">
        <f t="shared" si="24"/>
        <v>1000.1500000000001</v>
      </c>
      <c r="Q183" s="46">
        <f t="shared" si="25"/>
        <v>2522.8500000000004</v>
      </c>
      <c r="R183" s="46">
        <f t="shared" si="26"/>
        <v>15499.85</v>
      </c>
      <c r="S183" s="47">
        <v>111</v>
      </c>
    </row>
    <row r="184" spans="1:19" s="48" customFormat="1" ht="33.950000000000003" customHeight="1" x14ac:dyDescent="0.2">
      <c r="A184" s="41">
        <v>184</v>
      </c>
      <c r="B184" s="49" t="s">
        <v>75</v>
      </c>
      <c r="C184" s="49" t="s">
        <v>37</v>
      </c>
      <c r="D184" s="49" t="s">
        <v>76</v>
      </c>
      <c r="E184" s="50" t="s">
        <v>295</v>
      </c>
      <c r="F184" s="39">
        <v>70000</v>
      </c>
      <c r="G184" s="51">
        <v>5368.48</v>
      </c>
      <c r="H184" s="46">
        <v>25</v>
      </c>
      <c r="I184" s="46">
        <f t="shared" si="18"/>
        <v>2009</v>
      </c>
      <c r="J184" s="46">
        <f t="shared" si="19"/>
        <v>4970</v>
      </c>
      <c r="K184" s="44">
        <f t="shared" si="20"/>
        <v>770.00000000000011</v>
      </c>
      <c r="L184" s="46">
        <f t="shared" si="21"/>
        <v>2128</v>
      </c>
      <c r="M184" s="46">
        <f t="shared" si="22"/>
        <v>4963</v>
      </c>
      <c r="N184" s="45"/>
      <c r="O184" s="46">
        <f t="shared" si="23"/>
        <v>14840</v>
      </c>
      <c r="P184" s="46">
        <f t="shared" si="24"/>
        <v>9530.48</v>
      </c>
      <c r="Q184" s="46">
        <f t="shared" si="25"/>
        <v>10703</v>
      </c>
      <c r="R184" s="46">
        <f t="shared" si="26"/>
        <v>60469.520000000004</v>
      </c>
      <c r="S184" s="47">
        <v>111</v>
      </c>
    </row>
    <row r="185" spans="1:19" s="48" customFormat="1" ht="33.950000000000003" customHeight="1" x14ac:dyDescent="0.2">
      <c r="A185" s="41">
        <v>185</v>
      </c>
      <c r="B185" s="49" t="s">
        <v>227</v>
      </c>
      <c r="C185" s="49" t="s">
        <v>37</v>
      </c>
      <c r="D185" s="49" t="s">
        <v>332</v>
      </c>
      <c r="E185" s="50" t="s">
        <v>295</v>
      </c>
      <c r="F185" s="39">
        <v>35000</v>
      </c>
      <c r="G185" s="51"/>
      <c r="H185" s="46">
        <v>25</v>
      </c>
      <c r="I185" s="46">
        <f t="shared" si="18"/>
        <v>1004.5</v>
      </c>
      <c r="J185" s="46">
        <f t="shared" si="19"/>
        <v>2485</v>
      </c>
      <c r="K185" s="44">
        <f t="shared" si="20"/>
        <v>385.00000000000006</v>
      </c>
      <c r="L185" s="46">
        <f t="shared" si="21"/>
        <v>1064</v>
      </c>
      <c r="M185" s="46">
        <f t="shared" si="22"/>
        <v>2481.5</v>
      </c>
      <c r="N185" s="45"/>
      <c r="O185" s="46">
        <f t="shared" si="23"/>
        <v>7420</v>
      </c>
      <c r="P185" s="46">
        <f t="shared" si="24"/>
        <v>2093.5</v>
      </c>
      <c r="Q185" s="46">
        <f t="shared" si="25"/>
        <v>5351.5</v>
      </c>
      <c r="R185" s="46">
        <f t="shared" si="26"/>
        <v>32906.5</v>
      </c>
      <c r="S185" s="47">
        <v>111</v>
      </c>
    </row>
    <row r="186" spans="1:19" s="48" customFormat="1" ht="33.950000000000003" customHeight="1" x14ac:dyDescent="0.2">
      <c r="A186" s="41">
        <v>186</v>
      </c>
      <c r="B186" s="49" t="s">
        <v>352</v>
      </c>
      <c r="C186" s="49" t="s">
        <v>37</v>
      </c>
      <c r="D186" s="49" t="s">
        <v>332</v>
      </c>
      <c r="E186" s="50" t="s">
        <v>295</v>
      </c>
      <c r="F186" s="39">
        <v>35000</v>
      </c>
      <c r="G186" s="51"/>
      <c r="H186" s="46">
        <v>25</v>
      </c>
      <c r="I186" s="46">
        <f t="shared" si="18"/>
        <v>1004.5</v>
      </c>
      <c r="J186" s="46">
        <f t="shared" si="19"/>
        <v>2485</v>
      </c>
      <c r="K186" s="44">
        <f t="shared" si="20"/>
        <v>385.00000000000006</v>
      </c>
      <c r="L186" s="46">
        <f t="shared" si="21"/>
        <v>1064</v>
      </c>
      <c r="M186" s="46">
        <f t="shared" si="22"/>
        <v>2481.5</v>
      </c>
      <c r="N186" s="45"/>
      <c r="O186" s="46">
        <f t="shared" si="23"/>
        <v>7420</v>
      </c>
      <c r="P186" s="46">
        <f t="shared" si="24"/>
        <v>2093.5</v>
      </c>
      <c r="Q186" s="46">
        <f t="shared" si="25"/>
        <v>5351.5</v>
      </c>
      <c r="R186" s="46">
        <f t="shared" si="26"/>
        <v>32906.5</v>
      </c>
      <c r="S186" s="47">
        <v>111</v>
      </c>
    </row>
    <row r="187" spans="1:19" s="48" customFormat="1" ht="33.950000000000003" customHeight="1" x14ac:dyDescent="0.2">
      <c r="A187" s="41">
        <v>187</v>
      </c>
      <c r="B187" s="49" t="s">
        <v>155</v>
      </c>
      <c r="C187" s="49" t="s">
        <v>37</v>
      </c>
      <c r="D187" s="49" t="s">
        <v>332</v>
      </c>
      <c r="E187" s="50" t="s">
        <v>295</v>
      </c>
      <c r="F187" s="39">
        <v>35000</v>
      </c>
      <c r="G187" s="51"/>
      <c r="H187" s="46">
        <v>25</v>
      </c>
      <c r="I187" s="46">
        <f t="shared" si="18"/>
        <v>1004.5</v>
      </c>
      <c r="J187" s="46">
        <f t="shared" si="19"/>
        <v>2485</v>
      </c>
      <c r="K187" s="44">
        <f t="shared" si="20"/>
        <v>385.00000000000006</v>
      </c>
      <c r="L187" s="46">
        <f t="shared" si="21"/>
        <v>1064</v>
      </c>
      <c r="M187" s="46">
        <f t="shared" si="22"/>
        <v>2481.5</v>
      </c>
      <c r="N187" s="45"/>
      <c r="O187" s="46">
        <f t="shared" si="23"/>
        <v>7420</v>
      </c>
      <c r="P187" s="46">
        <f t="shared" si="24"/>
        <v>2093.5</v>
      </c>
      <c r="Q187" s="46">
        <f t="shared" si="25"/>
        <v>5351.5</v>
      </c>
      <c r="R187" s="46">
        <f t="shared" si="26"/>
        <v>32906.5</v>
      </c>
      <c r="S187" s="47">
        <v>111</v>
      </c>
    </row>
    <row r="188" spans="1:19" s="48" customFormat="1" ht="33.950000000000003" customHeight="1" x14ac:dyDescent="0.2">
      <c r="A188" s="41">
        <v>188</v>
      </c>
      <c r="B188" s="49" t="s">
        <v>140</v>
      </c>
      <c r="C188" s="49" t="s">
        <v>37</v>
      </c>
      <c r="D188" s="49" t="s">
        <v>332</v>
      </c>
      <c r="E188" s="50" t="s">
        <v>295</v>
      </c>
      <c r="F188" s="39">
        <v>35000</v>
      </c>
      <c r="G188" s="51"/>
      <c r="H188" s="46">
        <v>25</v>
      </c>
      <c r="I188" s="46">
        <f t="shared" si="18"/>
        <v>1004.5</v>
      </c>
      <c r="J188" s="46">
        <f t="shared" si="19"/>
        <v>2485</v>
      </c>
      <c r="K188" s="44">
        <f t="shared" si="20"/>
        <v>385.00000000000006</v>
      </c>
      <c r="L188" s="46">
        <f t="shared" si="21"/>
        <v>1064</v>
      </c>
      <c r="M188" s="46">
        <f t="shared" si="22"/>
        <v>2481.5</v>
      </c>
      <c r="N188" s="45"/>
      <c r="O188" s="46">
        <f t="shared" si="23"/>
        <v>7420</v>
      </c>
      <c r="P188" s="46">
        <f t="shared" si="24"/>
        <v>2093.5</v>
      </c>
      <c r="Q188" s="46">
        <f t="shared" si="25"/>
        <v>5351.5</v>
      </c>
      <c r="R188" s="46">
        <f t="shared" si="26"/>
        <v>32906.5</v>
      </c>
      <c r="S188" s="47">
        <v>111</v>
      </c>
    </row>
    <row r="189" spans="1:19" s="48" customFormat="1" ht="33.950000000000003" customHeight="1" x14ac:dyDescent="0.2">
      <c r="A189" s="41">
        <v>189</v>
      </c>
      <c r="B189" s="49" t="s">
        <v>261</v>
      </c>
      <c r="C189" s="49" t="s">
        <v>37</v>
      </c>
      <c r="D189" s="49" t="s">
        <v>262</v>
      </c>
      <c r="E189" s="50" t="s">
        <v>295</v>
      </c>
      <c r="F189" s="39">
        <v>26250</v>
      </c>
      <c r="G189" s="51"/>
      <c r="H189" s="46">
        <v>25</v>
      </c>
      <c r="I189" s="46">
        <f t="shared" si="18"/>
        <v>753.375</v>
      </c>
      <c r="J189" s="46">
        <f t="shared" si="19"/>
        <v>1863.7499999999998</v>
      </c>
      <c r="K189" s="44">
        <f t="shared" si="20"/>
        <v>288.75000000000006</v>
      </c>
      <c r="L189" s="46">
        <f t="shared" si="21"/>
        <v>798</v>
      </c>
      <c r="M189" s="46">
        <f t="shared" si="22"/>
        <v>1861.1250000000002</v>
      </c>
      <c r="N189" s="45"/>
      <c r="O189" s="46">
        <f t="shared" si="23"/>
        <v>5565</v>
      </c>
      <c r="P189" s="46">
        <f t="shared" si="24"/>
        <v>1576.375</v>
      </c>
      <c r="Q189" s="46">
        <f t="shared" si="25"/>
        <v>4013.625</v>
      </c>
      <c r="R189" s="46">
        <f t="shared" si="26"/>
        <v>24673.625</v>
      </c>
      <c r="S189" s="47">
        <v>111</v>
      </c>
    </row>
    <row r="190" spans="1:19" s="48" customFormat="1" ht="33.950000000000003" customHeight="1" x14ac:dyDescent="0.2">
      <c r="A190" s="41">
        <v>190</v>
      </c>
      <c r="B190" s="88" t="s">
        <v>36</v>
      </c>
      <c r="C190" s="88" t="s">
        <v>37</v>
      </c>
      <c r="D190" s="49" t="s">
        <v>38</v>
      </c>
      <c r="E190" s="50" t="s">
        <v>295</v>
      </c>
      <c r="F190" s="39">
        <v>26250</v>
      </c>
      <c r="G190" s="51"/>
      <c r="H190" s="46">
        <v>25</v>
      </c>
      <c r="I190" s="46">
        <f t="shared" si="18"/>
        <v>753.375</v>
      </c>
      <c r="J190" s="46">
        <f t="shared" si="19"/>
        <v>1863.7499999999998</v>
      </c>
      <c r="K190" s="44">
        <f t="shared" si="20"/>
        <v>288.75000000000006</v>
      </c>
      <c r="L190" s="46">
        <f t="shared" si="21"/>
        <v>798</v>
      </c>
      <c r="M190" s="46">
        <f t="shared" si="22"/>
        <v>1861.1250000000002</v>
      </c>
      <c r="N190" s="45">
        <v>1190.1199999999999</v>
      </c>
      <c r="O190" s="46">
        <f t="shared" si="23"/>
        <v>6755.12</v>
      </c>
      <c r="P190" s="46">
        <f t="shared" si="24"/>
        <v>2766.4949999999999</v>
      </c>
      <c r="Q190" s="46">
        <f t="shared" si="25"/>
        <v>4013.625</v>
      </c>
      <c r="R190" s="46">
        <f t="shared" si="26"/>
        <v>23483.505000000001</v>
      </c>
      <c r="S190" s="47">
        <v>111</v>
      </c>
    </row>
    <row r="191" spans="1:19" s="48" customFormat="1" ht="33.950000000000003" customHeight="1" x14ac:dyDescent="0.2">
      <c r="A191" s="41">
        <v>191</v>
      </c>
      <c r="B191" s="49" t="s">
        <v>247</v>
      </c>
      <c r="C191" s="49" t="s">
        <v>248</v>
      </c>
      <c r="D191" s="49" t="s">
        <v>249</v>
      </c>
      <c r="E191" s="50" t="s">
        <v>293</v>
      </c>
      <c r="F191" s="52">
        <v>26250</v>
      </c>
      <c r="G191" s="51"/>
      <c r="H191" s="46">
        <v>25</v>
      </c>
      <c r="I191" s="46">
        <f t="shared" si="18"/>
        <v>753.375</v>
      </c>
      <c r="J191" s="46">
        <f t="shared" si="19"/>
        <v>1863.7499999999998</v>
      </c>
      <c r="K191" s="44">
        <f t="shared" si="20"/>
        <v>288.75000000000006</v>
      </c>
      <c r="L191" s="46">
        <f t="shared" si="21"/>
        <v>798</v>
      </c>
      <c r="M191" s="46">
        <f t="shared" si="22"/>
        <v>1861.1250000000002</v>
      </c>
      <c r="N191" s="45"/>
      <c r="O191" s="46">
        <f t="shared" si="23"/>
        <v>5565</v>
      </c>
      <c r="P191" s="46">
        <f t="shared" si="24"/>
        <v>1576.375</v>
      </c>
      <c r="Q191" s="46">
        <f t="shared" si="25"/>
        <v>4013.625</v>
      </c>
      <c r="R191" s="46">
        <f t="shared" si="26"/>
        <v>24673.625</v>
      </c>
      <c r="S191" s="47">
        <v>111</v>
      </c>
    </row>
    <row r="192" spans="1:19" s="48" customFormat="1" ht="33.950000000000003" customHeight="1" x14ac:dyDescent="0.2">
      <c r="A192" s="41">
        <v>192</v>
      </c>
      <c r="B192" s="49" t="s">
        <v>123</v>
      </c>
      <c r="C192" s="49" t="s">
        <v>124</v>
      </c>
      <c r="D192" s="49" t="s">
        <v>341</v>
      </c>
      <c r="E192" s="50" t="s">
        <v>293</v>
      </c>
      <c r="F192" s="39">
        <v>22000</v>
      </c>
      <c r="G192" s="51"/>
      <c r="H192" s="46">
        <v>25</v>
      </c>
      <c r="I192" s="46">
        <f t="shared" si="18"/>
        <v>631.4</v>
      </c>
      <c r="J192" s="46">
        <f t="shared" si="19"/>
        <v>1561.9999999999998</v>
      </c>
      <c r="K192" s="44">
        <f t="shared" si="20"/>
        <v>242.00000000000003</v>
      </c>
      <c r="L192" s="46">
        <f t="shared" si="21"/>
        <v>668.8</v>
      </c>
      <c r="M192" s="46">
        <f t="shared" si="22"/>
        <v>1559.8000000000002</v>
      </c>
      <c r="N192" s="45">
        <v>1190.1199999999999</v>
      </c>
      <c r="O192" s="46">
        <f t="shared" si="23"/>
        <v>5854.12</v>
      </c>
      <c r="P192" s="46">
        <f t="shared" si="24"/>
        <v>2515.3199999999997</v>
      </c>
      <c r="Q192" s="46">
        <f t="shared" si="25"/>
        <v>3363.8</v>
      </c>
      <c r="R192" s="46">
        <f t="shared" si="26"/>
        <v>19484.68</v>
      </c>
      <c r="S192" s="47">
        <v>111</v>
      </c>
    </row>
    <row r="193" spans="1:19" s="48" customFormat="1" ht="33.950000000000003" customHeight="1" x14ac:dyDescent="0.2">
      <c r="A193" s="41">
        <v>193</v>
      </c>
      <c r="B193" s="49" t="s">
        <v>317</v>
      </c>
      <c r="C193" s="49" t="s">
        <v>312</v>
      </c>
      <c r="D193" s="49" t="s">
        <v>38</v>
      </c>
      <c r="E193" s="50" t="s">
        <v>293</v>
      </c>
      <c r="F193" s="39">
        <v>23000</v>
      </c>
      <c r="G193" s="51"/>
      <c r="H193" s="46">
        <v>25</v>
      </c>
      <c r="I193" s="46">
        <f t="shared" si="18"/>
        <v>660.1</v>
      </c>
      <c r="J193" s="46">
        <f t="shared" si="19"/>
        <v>1632.9999999999998</v>
      </c>
      <c r="K193" s="44">
        <f t="shared" si="20"/>
        <v>253.00000000000003</v>
      </c>
      <c r="L193" s="46">
        <f t="shared" si="21"/>
        <v>699.2</v>
      </c>
      <c r="M193" s="46">
        <f t="shared" si="22"/>
        <v>1630.7</v>
      </c>
      <c r="N193" s="45"/>
      <c r="O193" s="46">
        <f t="shared" si="23"/>
        <v>4876</v>
      </c>
      <c r="P193" s="46">
        <f t="shared" si="24"/>
        <v>1384.3000000000002</v>
      </c>
      <c r="Q193" s="46">
        <f t="shared" si="25"/>
        <v>3516.7</v>
      </c>
      <c r="R193" s="46">
        <f t="shared" si="26"/>
        <v>21615.7</v>
      </c>
      <c r="S193" s="47">
        <v>111</v>
      </c>
    </row>
    <row r="194" spans="1:19" s="48" customFormat="1" ht="33.950000000000003" customHeight="1" x14ac:dyDescent="0.2">
      <c r="A194" s="41">
        <v>194</v>
      </c>
      <c r="B194" s="49" t="s">
        <v>363</v>
      </c>
      <c r="C194" s="49" t="s">
        <v>37</v>
      </c>
      <c r="D194" s="49" t="s">
        <v>262</v>
      </c>
      <c r="E194" s="50" t="s">
        <v>293</v>
      </c>
      <c r="F194" s="39">
        <v>26250</v>
      </c>
      <c r="G194" s="51"/>
      <c r="H194" s="46">
        <v>25</v>
      </c>
      <c r="I194" s="46">
        <f t="shared" si="18"/>
        <v>753.375</v>
      </c>
      <c r="J194" s="46">
        <f t="shared" si="19"/>
        <v>1863.7499999999998</v>
      </c>
      <c r="K194" s="44">
        <f t="shared" si="20"/>
        <v>288.75000000000006</v>
      </c>
      <c r="L194" s="46">
        <f t="shared" si="21"/>
        <v>798</v>
      </c>
      <c r="M194" s="46">
        <f t="shared" si="22"/>
        <v>1861.1250000000002</v>
      </c>
      <c r="N194" s="45"/>
      <c r="O194" s="46">
        <f t="shared" si="23"/>
        <v>5565</v>
      </c>
      <c r="P194" s="46">
        <f t="shared" si="24"/>
        <v>1576.375</v>
      </c>
      <c r="Q194" s="46">
        <f t="shared" si="25"/>
        <v>4013.625</v>
      </c>
      <c r="R194" s="46">
        <f t="shared" si="26"/>
        <v>24673.625</v>
      </c>
      <c r="S194" s="47">
        <v>111</v>
      </c>
    </row>
    <row r="195" spans="1:19" s="48" customFormat="1" ht="33.950000000000003" customHeight="1" x14ac:dyDescent="0.2">
      <c r="A195" s="41">
        <v>195</v>
      </c>
      <c r="B195" s="113" t="s">
        <v>399</v>
      </c>
      <c r="C195" s="49" t="s">
        <v>37</v>
      </c>
      <c r="D195" s="88" t="s">
        <v>38</v>
      </c>
      <c r="E195" s="50" t="s">
        <v>295</v>
      </c>
      <c r="F195" s="39">
        <v>25000</v>
      </c>
      <c r="G195" s="51"/>
      <c r="H195" s="46">
        <v>25</v>
      </c>
      <c r="I195" s="46">
        <f t="shared" si="18"/>
        <v>717.5</v>
      </c>
      <c r="J195" s="46">
        <f t="shared" si="19"/>
        <v>1774.9999999999998</v>
      </c>
      <c r="K195" s="44">
        <f t="shared" si="20"/>
        <v>275</v>
      </c>
      <c r="L195" s="46">
        <f t="shared" si="21"/>
        <v>760</v>
      </c>
      <c r="M195" s="46">
        <f t="shared" si="22"/>
        <v>1772.5000000000002</v>
      </c>
      <c r="N195" s="45"/>
      <c r="O195" s="46">
        <f t="shared" si="23"/>
        <v>5300</v>
      </c>
      <c r="P195" s="46">
        <f t="shared" si="24"/>
        <v>1502.5</v>
      </c>
      <c r="Q195" s="46">
        <f t="shared" si="25"/>
        <v>3822.5</v>
      </c>
      <c r="R195" s="46">
        <f t="shared" si="26"/>
        <v>23497.5</v>
      </c>
      <c r="S195" s="47">
        <v>111</v>
      </c>
    </row>
    <row r="196" spans="1:19" s="48" customFormat="1" ht="33.950000000000003" customHeight="1" x14ac:dyDescent="0.2">
      <c r="A196" s="41">
        <v>196</v>
      </c>
      <c r="B196" s="49" t="s">
        <v>324</v>
      </c>
      <c r="C196" s="49" t="s">
        <v>41</v>
      </c>
      <c r="D196" s="49" t="s">
        <v>323</v>
      </c>
      <c r="E196" s="50" t="s">
        <v>293</v>
      </c>
      <c r="F196" s="39">
        <v>22600</v>
      </c>
      <c r="G196" s="51"/>
      <c r="H196" s="46">
        <v>25</v>
      </c>
      <c r="I196" s="46">
        <f t="shared" ref="I196:I236" si="27">+F196*2.87%</f>
        <v>648.62</v>
      </c>
      <c r="J196" s="46">
        <f t="shared" ref="J196:J236" si="28">+F196*7.1%</f>
        <v>1604.6</v>
      </c>
      <c r="K196" s="44">
        <f t="shared" ref="K196:K236" si="29">F196*1.1%</f>
        <v>248.60000000000002</v>
      </c>
      <c r="L196" s="46">
        <f t="shared" ref="L196:L236" si="30">+F196*3.04%</f>
        <v>687.04</v>
      </c>
      <c r="M196" s="46">
        <f t="shared" ref="M196:M236" si="31">+F196*7.09%</f>
        <v>1602.3400000000001</v>
      </c>
      <c r="N196" s="45"/>
      <c r="O196" s="46">
        <f t="shared" ref="O196:O236" si="32">SUM(I196:N196)</f>
        <v>4791.2</v>
      </c>
      <c r="P196" s="46">
        <f t="shared" ref="P196:P236" si="33">+G196+H196+I196+L196+N196</f>
        <v>1360.6599999999999</v>
      </c>
      <c r="Q196" s="46">
        <f t="shared" ref="Q196:Q236" si="34">+J196+K196+M196</f>
        <v>3455.54</v>
      </c>
      <c r="R196" s="46">
        <f t="shared" ref="R196:R236" si="35">+F196-P196</f>
        <v>21239.34</v>
      </c>
      <c r="S196" s="47">
        <v>111</v>
      </c>
    </row>
    <row r="197" spans="1:19" s="48" customFormat="1" ht="33.950000000000003" customHeight="1" x14ac:dyDescent="0.2">
      <c r="A197" s="41">
        <v>197</v>
      </c>
      <c r="B197" s="49" t="s">
        <v>403</v>
      </c>
      <c r="C197" s="49" t="s">
        <v>37</v>
      </c>
      <c r="D197" s="49" t="s">
        <v>38</v>
      </c>
      <c r="E197" s="50" t="s">
        <v>294</v>
      </c>
      <c r="F197" s="52">
        <v>26250</v>
      </c>
      <c r="G197" s="51"/>
      <c r="H197" s="46">
        <v>25</v>
      </c>
      <c r="I197" s="46">
        <f t="shared" si="27"/>
        <v>753.375</v>
      </c>
      <c r="J197" s="46">
        <f t="shared" si="28"/>
        <v>1863.7499999999998</v>
      </c>
      <c r="K197" s="44">
        <f t="shared" si="29"/>
        <v>288.75000000000006</v>
      </c>
      <c r="L197" s="46">
        <f t="shared" si="30"/>
        <v>798</v>
      </c>
      <c r="M197" s="46">
        <f t="shared" si="31"/>
        <v>1861.1250000000002</v>
      </c>
      <c r="N197" s="45"/>
      <c r="O197" s="46">
        <f t="shared" si="32"/>
        <v>5565</v>
      </c>
      <c r="P197" s="46">
        <f t="shared" si="33"/>
        <v>1576.375</v>
      </c>
      <c r="Q197" s="46">
        <f t="shared" si="34"/>
        <v>4013.625</v>
      </c>
      <c r="R197" s="46">
        <f t="shared" si="35"/>
        <v>24673.625</v>
      </c>
      <c r="S197" s="47">
        <v>111</v>
      </c>
    </row>
    <row r="198" spans="1:19" s="48" customFormat="1" ht="33.950000000000003" customHeight="1" x14ac:dyDescent="0.2">
      <c r="A198" s="41">
        <v>198</v>
      </c>
      <c r="B198" s="49" t="s">
        <v>282</v>
      </c>
      <c r="C198" s="49" t="s">
        <v>44</v>
      </c>
      <c r="D198" s="49" t="s">
        <v>85</v>
      </c>
      <c r="E198" s="50" t="s">
        <v>293</v>
      </c>
      <c r="F198" s="39">
        <v>29400</v>
      </c>
      <c r="G198" s="51"/>
      <c r="H198" s="46">
        <v>25</v>
      </c>
      <c r="I198" s="46">
        <f t="shared" si="27"/>
        <v>843.78</v>
      </c>
      <c r="J198" s="46">
        <f t="shared" si="28"/>
        <v>2087.3999999999996</v>
      </c>
      <c r="K198" s="44">
        <f t="shared" si="29"/>
        <v>323.40000000000003</v>
      </c>
      <c r="L198" s="46">
        <f t="shared" si="30"/>
        <v>893.76</v>
      </c>
      <c r="M198" s="46">
        <f t="shared" si="31"/>
        <v>2084.46</v>
      </c>
      <c r="N198" s="45"/>
      <c r="O198" s="46">
        <f t="shared" si="32"/>
        <v>6232.7999999999993</v>
      </c>
      <c r="P198" s="46">
        <f t="shared" si="33"/>
        <v>1762.54</v>
      </c>
      <c r="Q198" s="46">
        <f t="shared" si="34"/>
        <v>4495.26</v>
      </c>
      <c r="R198" s="46">
        <f t="shared" si="35"/>
        <v>27637.46</v>
      </c>
      <c r="S198" s="47">
        <v>111</v>
      </c>
    </row>
    <row r="199" spans="1:19" s="48" customFormat="1" ht="33.950000000000003" customHeight="1" x14ac:dyDescent="0.2">
      <c r="A199" s="41">
        <v>199</v>
      </c>
      <c r="B199" s="49" t="s">
        <v>291</v>
      </c>
      <c r="C199" s="49" t="s">
        <v>47</v>
      </c>
      <c r="D199" s="62" t="s">
        <v>292</v>
      </c>
      <c r="E199" s="50" t="s">
        <v>293</v>
      </c>
      <c r="F199" s="39">
        <v>110000</v>
      </c>
      <c r="G199" s="51">
        <v>14457.62</v>
      </c>
      <c r="H199" s="46">
        <v>25</v>
      </c>
      <c r="I199" s="46">
        <f t="shared" si="27"/>
        <v>3157</v>
      </c>
      <c r="J199" s="46">
        <f t="shared" si="28"/>
        <v>7809.9999999999991</v>
      </c>
      <c r="K199" s="44">
        <f t="shared" si="29"/>
        <v>1210.0000000000002</v>
      </c>
      <c r="L199" s="46">
        <f t="shared" si="30"/>
        <v>3344</v>
      </c>
      <c r="M199" s="46">
        <f t="shared" si="31"/>
        <v>7799.0000000000009</v>
      </c>
      <c r="N199" s="45"/>
      <c r="O199" s="46">
        <f t="shared" si="32"/>
        <v>23320</v>
      </c>
      <c r="P199" s="46">
        <f t="shared" si="33"/>
        <v>20983.620000000003</v>
      </c>
      <c r="Q199" s="46">
        <f t="shared" si="34"/>
        <v>16819</v>
      </c>
      <c r="R199" s="46">
        <f t="shared" si="35"/>
        <v>89016.38</v>
      </c>
      <c r="S199" s="47">
        <v>111</v>
      </c>
    </row>
    <row r="200" spans="1:19" s="48" customFormat="1" ht="33.950000000000003" customHeight="1" x14ac:dyDescent="0.2">
      <c r="A200" s="41">
        <v>200</v>
      </c>
      <c r="B200" s="49" t="s">
        <v>347</v>
      </c>
      <c r="C200" s="49" t="s">
        <v>47</v>
      </c>
      <c r="D200" s="49" t="s">
        <v>54</v>
      </c>
      <c r="E200" s="50" t="s">
        <v>293</v>
      </c>
      <c r="F200" s="39">
        <v>23100</v>
      </c>
      <c r="G200" s="51"/>
      <c r="H200" s="46">
        <v>25</v>
      </c>
      <c r="I200" s="46">
        <f t="shared" si="27"/>
        <v>662.97</v>
      </c>
      <c r="J200" s="46">
        <f t="shared" si="28"/>
        <v>1640.1</v>
      </c>
      <c r="K200" s="44">
        <f t="shared" si="29"/>
        <v>254.10000000000002</v>
      </c>
      <c r="L200" s="46">
        <f t="shared" si="30"/>
        <v>702.24</v>
      </c>
      <c r="M200" s="46">
        <f t="shared" si="31"/>
        <v>1637.7900000000002</v>
      </c>
      <c r="N200" s="45"/>
      <c r="O200" s="46">
        <f t="shared" si="32"/>
        <v>4897.2</v>
      </c>
      <c r="P200" s="46">
        <f t="shared" si="33"/>
        <v>1390.21</v>
      </c>
      <c r="Q200" s="46">
        <f t="shared" si="34"/>
        <v>3531.99</v>
      </c>
      <c r="R200" s="46">
        <f t="shared" si="35"/>
        <v>21709.79</v>
      </c>
      <c r="S200" s="47">
        <v>111</v>
      </c>
    </row>
    <row r="201" spans="1:19" s="48" customFormat="1" ht="33.950000000000003" customHeight="1" x14ac:dyDescent="0.2">
      <c r="A201" s="41">
        <v>201</v>
      </c>
      <c r="B201" s="88" t="s">
        <v>345</v>
      </c>
      <c r="C201" s="49" t="s">
        <v>47</v>
      </c>
      <c r="D201" s="87" t="s">
        <v>346</v>
      </c>
      <c r="E201" s="50" t="s">
        <v>293</v>
      </c>
      <c r="F201" s="39">
        <v>18700</v>
      </c>
      <c r="G201" s="51"/>
      <c r="H201" s="46">
        <v>25</v>
      </c>
      <c r="I201" s="46">
        <f t="shared" si="27"/>
        <v>536.68999999999994</v>
      </c>
      <c r="J201" s="46">
        <f t="shared" si="28"/>
        <v>1327.6999999999998</v>
      </c>
      <c r="K201" s="44">
        <f t="shared" si="29"/>
        <v>205.70000000000002</v>
      </c>
      <c r="L201" s="46">
        <f t="shared" si="30"/>
        <v>568.48</v>
      </c>
      <c r="M201" s="46">
        <f t="shared" si="31"/>
        <v>1325.8300000000002</v>
      </c>
      <c r="N201" s="45">
        <v>1190.1199999999999</v>
      </c>
      <c r="O201" s="46">
        <f t="shared" si="32"/>
        <v>5154.5199999999995</v>
      </c>
      <c r="P201" s="46">
        <f t="shared" si="33"/>
        <v>2320.29</v>
      </c>
      <c r="Q201" s="46">
        <f t="shared" si="34"/>
        <v>2859.23</v>
      </c>
      <c r="R201" s="46">
        <f t="shared" si="35"/>
        <v>16379.71</v>
      </c>
      <c r="S201" s="47">
        <v>111</v>
      </c>
    </row>
    <row r="202" spans="1:19" s="48" customFormat="1" ht="33.950000000000003" customHeight="1" x14ac:dyDescent="0.2">
      <c r="A202" s="41">
        <v>202</v>
      </c>
      <c r="B202" s="49" t="s">
        <v>263</v>
      </c>
      <c r="C202" s="49" t="s">
        <v>47</v>
      </c>
      <c r="D202" s="49" t="s">
        <v>45</v>
      </c>
      <c r="E202" s="50" t="s">
        <v>293</v>
      </c>
      <c r="F202" s="39">
        <v>28875</v>
      </c>
      <c r="G202" s="51"/>
      <c r="H202" s="46">
        <v>25</v>
      </c>
      <c r="I202" s="46">
        <f t="shared" si="27"/>
        <v>828.71249999999998</v>
      </c>
      <c r="J202" s="46">
        <f t="shared" si="28"/>
        <v>2050.125</v>
      </c>
      <c r="K202" s="44">
        <f t="shared" si="29"/>
        <v>317.62500000000006</v>
      </c>
      <c r="L202" s="46">
        <f t="shared" si="30"/>
        <v>877.8</v>
      </c>
      <c r="M202" s="46">
        <f t="shared" si="31"/>
        <v>2047.2375000000002</v>
      </c>
      <c r="N202" s="45">
        <v>2380.2399999999998</v>
      </c>
      <c r="O202" s="46">
        <f t="shared" si="32"/>
        <v>8501.74</v>
      </c>
      <c r="P202" s="46">
        <f t="shared" si="33"/>
        <v>4111.7524999999996</v>
      </c>
      <c r="Q202" s="46">
        <f t="shared" si="34"/>
        <v>4414.9875000000002</v>
      </c>
      <c r="R202" s="46">
        <f t="shared" si="35"/>
        <v>24763.247500000001</v>
      </c>
      <c r="S202" s="47">
        <v>111</v>
      </c>
    </row>
    <row r="203" spans="1:19" s="48" customFormat="1" ht="33.950000000000003" customHeight="1" x14ac:dyDescent="0.2">
      <c r="A203" s="41">
        <v>203</v>
      </c>
      <c r="B203" s="49" t="s">
        <v>188</v>
      </c>
      <c r="C203" s="49" t="s">
        <v>63</v>
      </c>
      <c r="D203" s="49" t="s">
        <v>54</v>
      </c>
      <c r="E203" s="50" t="s">
        <v>295</v>
      </c>
      <c r="F203" s="39">
        <v>22000</v>
      </c>
      <c r="G203" s="51"/>
      <c r="H203" s="46">
        <v>25</v>
      </c>
      <c r="I203" s="46">
        <f t="shared" si="27"/>
        <v>631.4</v>
      </c>
      <c r="J203" s="46">
        <f t="shared" si="28"/>
        <v>1561.9999999999998</v>
      </c>
      <c r="K203" s="44">
        <f t="shared" si="29"/>
        <v>242.00000000000003</v>
      </c>
      <c r="L203" s="46">
        <f t="shared" si="30"/>
        <v>668.8</v>
      </c>
      <c r="M203" s="46">
        <f t="shared" si="31"/>
        <v>1559.8000000000002</v>
      </c>
      <c r="N203" s="45"/>
      <c r="O203" s="46">
        <f t="shared" si="32"/>
        <v>4664</v>
      </c>
      <c r="P203" s="46">
        <f t="shared" si="33"/>
        <v>1325.1999999999998</v>
      </c>
      <c r="Q203" s="46">
        <f t="shared" si="34"/>
        <v>3363.8</v>
      </c>
      <c r="R203" s="46">
        <f t="shared" si="35"/>
        <v>20674.8</v>
      </c>
      <c r="S203" s="47">
        <v>111</v>
      </c>
    </row>
    <row r="204" spans="1:19" s="48" customFormat="1" ht="33.950000000000003" customHeight="1" x14ac:dyDescent="0.2">
      <c r="A204" s="41">
        <v>204</v>
      </c>
      <c r="B204" s="49" t="s">
        <v>238</v>
      </c>
      <c r="C204" s="49" t="s">
        <v>239</v>
      </c>
      <c r="D204" s="49" t="s">
        <v>333</v>
      </c>
      <c r="E204" s="50" t="s">
        <v>295</v>
      </c>
      <c r="F204" s="39">
        <v>60000</v>
      </c>
      <c r="G204" s="51">
        <v>3486.68</v>
      </c>
      <c r="H204" s="46">
        <v>25</v>
      </c>
      <c r="I204" s="46">
        <f t="shared" si="27"/>
        <v>1722</v>
      </c>
      <c r="J204" s="46">
        <f t="shared" si="28"/>
        <v>4260</v>
      </c>
      <c r="K204" s="44">
        <f t="shared" si="29"/>
        <v>660.00000000000011</v>
      </c>
      <c r="L204" s="46">
        <f t="shared" si="30"/>
        <v>1824</v>
      </c>
      <c r="M204" s="46">
        <f t="shared" si="31"/>
        <v>4254</v>
      </c>
      <c r="N204" s="45"/>
      <c r="O204" s="46">
        <f t="shared" si="32"/>
        <v>12720</v>
      </c>
      <c r="P204" s="46">
        <f t="shared" si="33"/>
        <v>7057.68</v>
      </c>
      <c r="Q204" s="46">
        <f t="shared" si="34"/>
        <v>9174</v>
      </c>
      <c r="R204" s="46">
        <f t="shared" si="35"/>
        <v>52942.32</v>
      </c>
      <c r="S204" s="47">
        <v>111</v>
      </c>
    </row>
    <row r="205" spans="1:19" s="48" customFormat="1" ht="33.950000000000003" customHeight="1" x14ac:dyDescent="0.2">
      <c r="A205" s="41">
        <v>205</v>
      </c>
      <c r="B205" s="49" t="s">
        <v>74</v>
      </c>
      <c r="C205" s="49" t="s">
        <v>47</v>
      </c>
      <c r="D205" s="49" t="s">
        <v>339</v>
      </c>
      <c r="E205" s="50" t="s">
        <v>295</v>
      </c>
      <c r="F205" s="39">
        <v>31500</v>
      </c>
      <c r="G205" s="51"/>
      <c r="H205" s="46">
        <v>25</v>
      </c>
      <c r="I205" s="46">
        <f t="shared" si="27"/>
        <v>904.05</v>
      </c>
      <c r="J205" s="46">
        <f t="shared" si="28"/>
        <v>2236.5</v>
      </c>
      <c r="K205" s="44">
        <f t="shared" si="29"/>
        <v>346.50000000000006</v>
      </c>
      <c r="L205" s="46">
        <f t="shared" si="30"/>
        <v>957.6</v>
      </c>
      <c r="M205" s="46">
        <f t="shared" si="31"/>
        <v>2233.3500000000004</v>
      </c>
      <c r="N205" s="45"/>
      <c r="O205" s="46">
        <f t="shared" si="32"/>
        <v>6678.0000000000009</v>
      </c>
      <c r="P205" s="46">
        <f t="shared" si="33"/>
        <v>1886.65</v>
      </c>
      <c r="Q205" s="46">
        <f t="shared" si="34"/>
        <v>4816.3500000000004</v>
      </c>
      <c r="R205" s="46">
        <f t="shared" si="35"/>
        <v>29613.35</v>
      </c>
      <c r="S205" s="47">
        <v>111</v>
      </c>
    </row>
    <row r="206" spans="1:19" s="48" customFormat="1" ht="33.950000000000003" customHeight="1" x14ac:dyDescent="0.2">
      <c r="A206" s="41">
        <v>206</v>
      </c>
      <c r="B206" s="49" t="s">
        <v>258</v>
      </c>
      <c r="C206" s="49" t="s">
        <v>253</v>
      </c>
      <c r="D206" s="49" t="s">
        <v>339</v>
      </c>
      <c r="E206" s="50" t="s">
        <v>293</v>
      </c>
      <c r="F206" s="39">
        <v>31500</v>
      </c>
      <c r="G206" s="51"/>
      <c r="H206" s="46">
        <v>25</v>
      </c>
      <c r="I206" s="46">
        <f t="shared" si="27"/>
        <v>904.05</v>
      </c>
      <c r="J206" s="46">
        <f t="shared" si="28"/>
        <v>2236.5</v>
      </c>
      <c r="K206" s="44">
        <f t="shared" si="29"/>
        <v>346.50000000000006</v>
      </c>
      <c r="L206" s="46">
        <f t="shared" si="30"/>
        <v>957.6</v>
      </c>
      <c r="M206" s="46">
        <f t="shared" si="31"/>
        <v>2233.3500000000004</v>
      </c>
      <c r="N206" s="45"/>
      <c r="O206" s="46">
        <f t="shared" si="32"/>
        <v>6678.0000000000009</v>
      </c>
      <c r="P206" s="46">
        <f t="shared" si="33"/>
        <v>1886.65</v>
      </c>
      <c r="Q206" s="46">
        <f t="shared" si="34"/>
        <v>4816.3500000000004</v>
      </c>
      <c r="R206" s="46">
        <f t="shared" si="35"/>
        <v>29613.35</v>
      </c>
      <c r="S206" s="47">
        <v>111</v>
      </c>
    </row>
    <row r="207" spans="1:19" s="48" customFormat="1" ht="33.950000000000003" customHeight="1" x14ac:dyDescent="0.2">
      <c r="A207" s="41">
        <v>207</v>
      </c>
      <c r="B207" s="49" t="s">
        <v>364</v>
      </c>
      <c r="C207" s="49" t="s">
        <v>137</v>
      </c>
      <c r="D207" s="49" t="s">
        <v>365</v>
      </c>
      <c r="E207" s="50" t="s">
        <v>293</v>
      </c>
      <c r="F207" s="39">
        <v>26000</v>
      </c>
      <c r="G207" s="51"/>
      <c r="H207" s="46">
        <v>25</v>
      </c>
      <c r="I207" s="46">
        <f t="shared" si="27"/>
        <v>746.2</v>
      </c>
      <c r="J207" s="46">
        <f t="shared" si="28"/>
        <v>1845.9999999999998</v>
      </c>
      <c r="K207" s="44">
        <f t="shared" si="29"/>
        <v>286.00000000000006</v>
      </c>
      <c r="L207" s="46">
        <f t="shared" si="30"/>
        <v>790.4</v>
      </c>
      <c r="M207" s="46">
        <f t="shared" si="31"/>
        <v>1843.4</v>
      </c>
      <c r="N207" s="45"/>
      <c r="O207" s="46">
        <f t="shared" si="32"/>
        <v>5512</v>
      </c>
      <c r="P207" s="46">
        <f t="shared" si="33"/>
        <v>1561.6</v>
      </c>
      <c r="Q207" s="46">
        <f t="shared" si="34"/>
        <v>3975.4</v>
      </c>
      <c r="R207" s="46">
        <f t="shared" si="35"/>
        <v>24438.400000000001</v>
      </c>
      <c r="S207" s="47">
        <v>111</v>
      </c>
    </row>
    <row r="208" spans="1:19" s="48" customFormat="1" ht="33.950000000000003" customHeight="1" x14ac:dyDescent="0.2">
      <c r="A208" s="41">
        <v>208</v>
      </c>
      <c r="B208" s="49" t="s">
        <v>77</v>
      </c>
      <c r="C208" s="49" t="s">
        <v>37</v>
      </c>
      <c r="D208" s="49" t="s">
        <v>38</v>
      </c>
      <c r="E208" s="50" t="s">
        <v>295</v>
      </c>
      <c r="F208" s="39">
        <v>26250</v>
      </c>
      <c r="G208" s="51"/>
      <c r="H208" s="46">
        <v>25</v>
      </c>
      <c r="I208" s="46">
        <f t="shared" si="27"/>
        <v>753.375</v>
      </c>
      <c r="J208" s="46">
        <f t="shared" si="28"/>
        <v>1863.7499999999998</v>
      </c>
      <c r="K208" s="44">
        <f t="shared" si="29"/>
        <v>288.75000000000006</v>
      </c>
      <c r="L208" s="46">
        <f t="shared" si="30"/>
        <v>798</v>
      </c>
      <c r="M208" s="46">
        <f t="shared" si="31"/>
        <v>1861.1250000000002</v>
      </c>
      <c r="N208" s="45"/>
      <c r="O208" s="46">
        <f t="shared" si="32"/>
        <v>5565</v>
      </c>
      <c r="P208" s="46">
        <f t="shared" si="33"/>
        <v>1576.375</v>
      </c>
      <c r="Q208" s="46">
        <f t="shared" si="34"/>
        <v>4013.625</v>
      </c>
      <c r="R208" s="46">
        <f t="shared" si="35"/>
        <v>24673.625</v>
      </c>
      <c r="S208" s="47">
        <v>111</v>
      </c>
    </row>
    <row r="209" spans="1:19" s="48" customFormat="1" ht="33.950000000000003" customHeight="1" x14ac:dyDescent="0.2">
      <c r="A209" s="41">
        <v>209</v>
      </c>
      <c r="B209" s="49" t="s">
        <v>273</v>
      </c>
      <c r="C209" s="49" t="s">
        <v>124</v>
      </c>
      <c r="D209" s="49" t="s">
        <v>38</v>
      </c>
      <c r="E209" s="50" t="s">
        <v>295</v>
      </c>
      <c r="F209" s="39">
        <v>26250</v>
      </c>
      <c r="G209" s="51"/>
      <c r="H209" s="46">
        <v>25</v>
      </c>
      <c r="I209" s="46">
        <f t="shared" si="27"/>
        <v>753.375</v>
      </c>
      <c r="J209" s="46">
        <f t="shared" si="28"/>
        <v>1863.7499999999998</v>
      </c>
      <c r="K209" s="44">
        <f t="shared" si="29"/>
        <v>288.75000000000006</v>
      </c>
      <c r="L209" s="46">
        <f t="shared" si="30"/>
        <v>798</v>
      </c>
      <c r="M209" s="46">
        <f t="shared" si="31"/>
        <v>1861.1250000000002</v>
      </c>
      <c r="N209" s="45">
        <v>2380.2399999999998</v>
      </c>
      <c r="O209" s="46">
        <f t="shared" si="32"/>
        <v>7945.24</v>
      </c>
      <c r="P209" s="46">
        <f t="shared" si="33"/>
        <v>3956.6149999999998</v>
      </c>
      <c r="Q209" s="46">
        <f t="shared" si="34"/>
        <v>4013.625</v>
      </c>
      <c r="R209" s="46">
        <f t="shared" si="35"/>
        <v>22293.385000000002</v>
      </c>
      <c r="S209" s="47">
        <v>111</v>
      </c>
    </row>
    <row r="210" spans="1:19" s="48" customFormat="1" ht="33.950000000000003" customHeight="1" x14ac:dyDescent="0.2">
      <c r="A210" s="41">
        <v>210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27"/>
        <v>904.05</v>
      </c>
      <c r="J210" s="46">
        <f t="shared" si="28"/>
        <v>2236.5</v>
      </c>
      <c r="K210" s="44">
        <f t="shared" si="29"/>
        <v>346.50000000000006</v>
      </c>
      <c r="L210" s="46">
        <f t="shared" si="30"/>
        <v>957.6</v>
      </c>
      <c r="M210" s="46">
        <f t="shared" si="31"/>
        <v>2233.3500000000004</v>
      </c>
      <c r="N210" s="45"/>
      <c r="O210" s="46">
        <f t="shared" si="32"/>
        <v>6678.0000000000009</v>
      </c>
      <c r="P210" s="46">
        <f t="shared" si="33"/>
        <v>1886.65</v>
      </c>
      <c r="Q210" s="46">
        <f t="shared" si="34"/>
        <v>4816.3500000000004</v>
      </c>
      <c r="R210" s="46">
        <f t="shared" si="35"/>
        <v>29613.35</v>
      </c>
      <c r="S210" s="47">
        <v>111</v>
      </c>
    </row>
    <row r="211" spans="1:19" s="48" customFormat="1" ht="33.950000000000003" customHeight="1" x14ac:dyDescent="0.2">
      <c r="A211" s="41">
        <v>211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27"/>
        <v>904.05</v>
      </c>
      <c r="J211" s="46">
        <f t="shared" si="28"/>
        <v>2236.5</v>
      </c>
      <c r="K211" s="44">
        <f t="shared" si="29"/>
        <v>346.50000000000006</v>
      </c>
      <c r="L211" s="46">
        <f t="shared" si="30"/>
        <v>957.6</v>
      </c>
      <c r="M211" s="46">
        <f t="shared" si="31"/>
        <v>2233.3500000000004</v>
      </c>
      <c r="N211" s="45"/>
      <c r="O211" s="46">
        <f t="shared" si="32"/>
        <v>6678.0000000000009</v>
      </c>
      <c r="P211" s="46">
        <f t="shared" si="33"/>
        <v>1886.65</v>
      </c>
      <c r="Q211" s="46">
        <f t="shared" si="34"/>
        <v>4816.3500000000004</v>
      </c>
      <c r="R211" s="46">
        <f t="shared" si="35"/>
        <v>29613.35</v>
      </c>
      <c r="S211" s="47">
        <v>111</v>
      </c>
    </row>
    <row r="212" spans="1:19" s="48" customFormat="1" ht="33.950000000000003" customHeight="1" x14ac:dyDescent="0.2">
      <c r="A212" s="41">
        <v>212</v>
      </c>
      <c r="B212" s="88" t="s">
        <v>46</v>
      </c>
      <c r="C212" s="88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27"/>
        <v>904.05</v>
      </c>
      <c r="J212" s="46">
        <f t="shared" si="28"/>
        <v>2236.5</v>
      </c>
      <c r="K212" s="44">
        <f t="shared" si="29"/>
        <v>346.50000000000006</v>
      </c>
      <c r="L212" s="46">
        <f t="shared" si="30"/>
        <v>957.6</v>
      </c>
      <c r="M212" s="46">
        <f t="shared" si="31"/>
        <v>2233.3500000000004</v>
      </c>
      <c r="N212" s="45"/>
      <c r="O212" s="46">
        <f t="shared" si="32"/>
        <v>6678.0000000000009</v>
      </c>
      <c r="P212" s="46">
        <f t="shared" si="33"/>
        <v>1886.65</v>
      </c>
      <c r="Q212" s="46">
        <f t="shared" si="34"/>
        <v>4816.3500000000004</v>
      </c>
      <c r="R212" s="46">
        <f t="shared" si="35"/>
        <v>29613.35</v>
      </c>
      <c r="S212" s="47">
        <v>111</v>
      </c>
    </row>
    <row r="213" spans="1:19" s="48" customFormat="1" ht="33.950000000000003" customHeight="1" x14ac:dyDescent="0.2">
      <c r="A213" s="41">
        <v>213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27"/>
        <v>904.05</v>
      </c>
      <c r="J213" s="46">
        <f t="shared" si="28"/>
        <v>2236.5</v>
      </c>
      <c r="K213" s="44">
        <f t="shared" si="29"/>
        <v>346.50000000000006</v>
      </c>
      <c r="L213" s="46">
        <f t="shared" si="30"/>
        <v>957.6</v>
      </c>
      <c r="M213" s="46">
        <f t="shared" si="31"/>
        <v>2233.3500000000004</v>
      </c>
      <c r="N213" s="45">
        <v>2380.2399999999998</v>
      </c>
      <c r="O213" s="46">
        <f t="shared" si="32"/>
        <v>9058.2400000000016</v>
      </c>
      <c r="P213" s="46">
        <f t="shared" si="33"/>
        <v>4266.8899999999994</v>
      </c>
      <c r="Q213" s="46">
        <f t="shared" si="34"/>
        <v>4816.3500000000004</v>
      </c>
      <c r="R213" s="46">
        <f t="shared" si="35"/>
        <v>27233.11</v>
      </c>
      <c r="S213" s="47">
        <v>111</v>
      </c>
    </row>
    <row r="214" spans="1:19" s="48" customFormat="1" ht="33.950000000000003" customHeight="1" x14ac:dyDescent="0.2">
      <c r="A214" s="41">
        <v>214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27"/>
        <v>904.05</v>
      </c>
      <c r="J214" s="46">
        <f t="shared" si="28"/>
        <v>2236.5</v>
      </c>
      <c r="K214" s="44">
        <f t="shared" si="29"/>
        <v>346.50000000000006</v>
      </c>
      <c r="L214" s="46">
        <f t="shared" si="30"/>
        <v>957.6</v>
      </c>
      <c r="M214" s="46">
        <f t="shared" si="31"/>
        <v>2233.3500000000004</v>
      </c>
      <c r="N214" s="45"/>
      <c r="O214" s="46">
        <f t="shared" si="32"/>
        <v>6678.0000000000009</v>
      </c>
      <c r="P214" s="46">
        <f t="shared" si="33"/>
        <v>1886.65</v>
      </c>
      <c r="Q214" s="46">
        <f t="shared" si="34"/>
        <v>4816.3500000000004</v>
      </c>
      <c r="R214" s="46">
        <f t="shared" si="35"/>
        <v>29613.35</v>
      </c>
      <c r="S214" s="47">
        <v>111</v>
      </c>
    </row>
    <row r="215" spans="1:19" s="48" customFormat="1" ht="33.950000000000003" customHeight="1" x14ac:dyDescent="0.2">
      <c r="A215" s="41">
        <v>215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27"/>
        <v>904.05</v>
      </c>
      <c r="J215" s="46">
        <f t="shared" si="28"/>
        <v>2236.5</v>
      </c>
      <c r="K215" s="44">
        <f t="shared" si="29"/>
        <v>346.50000000000006</v>
      </c>
      <c r="L215" s="46">
        <f t="shared" si="30"/>
        <v>957.6</v>
      </c>
      <c r="M215" s="46">
        <f t="shared" si="31"/>
        <v>2233.3500000000004</v>
      </c>
      <c r="N215" s="45"/>
      <c r="O215" s="46">
        <f t="shared" si="32"/>
        <v>6678.0000000000009</v>
      </c>
      <c r="P215" s="46">
        <f t="shared" si="33"/>
        <v>1886.65</v>
      </c>
      <c r="Q215" s="46">
        <f t="shared" si="34"/>
        <v>4816.3500000000004</v>
      </c>
      <c r="R215" s="46">
        <f t="shared" si="35"/>
        <v>29613.35</v>
      </c>
      <c r="S215" s="47">
        <v>111</v>
      </c>
    </row>
    <row r="216" spans="1:19" s="48" customFormat="1" ht="33.950000000000003" customHeight="1" x14ac:dyDescent="0.2">
      <c r="A216" s="41">
        <v>216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27"/>
        <v>904.05</v>
      </c>
      <c r="J216" s="46">
        <f t="shared" si="28"/>
        <v>2236.5</v>
      </c>
      <c r="K216" s="44">
        <f t="shared" si="29"/>
        <v>346.50000000000006</v>
      </c>
      <c r="L216" s="46">
        <f t="shared" si="30"/>
        <v>957.6</v>
      </c>
      <c r="M216" s="46">
        <f t="shared" si="31"/>
        <v>2233.3500000000004</v>
      </c>
      <c r="N216" s="45"/>
      <c r="O216" s="46">
        <f t="shared" si="32"/>
        <v>6678.0000000000009</v>
      </c>
      <c r="P216" s="46">
        <f t="shared" si="33"/>
        <v>1886.65</v>
      </c>
      <c r="Q216" s="46">
        <f t="shared" si="34"/>
        <v>4816.3500000000004</v>
      </c>
      <c r="R216" s="46">
        <f t="shared" si="35"/>
        <v>29613.35</v>
      </c>
      <c r="S216" s="47">
        <v>111</v>
      </c>
    </row>
    <row r="217" spans="1:19" s="48" customFormat="1" ht="33.950000000000003" customHeight="1" x14ac:dyDescent="0.2">
      <c r="A217" s="41">
        <v>217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27"/>
        <v>1004.5</v>
      </c>
      <c r="J217" s="46">
        <f t="shared" si="28"/>
        <v>2485</v>
      </c>
      <c r="K217" s="44">
        <f t="shared" si="29"/>
        <v>385.00000000000006</v>
      </c>
      <c r="L217" s="46">
        <f t="shared" si="30"/>
        <v>1064</v>
      </c>
      <c r="M217" s="46">
        <f t="shared" si="31"/>
        <v>2481.5</v>
      </c>
      <c r="N217" s="45"/>
      <c r="O217" s="46">
        <f t="shared" si="32"/>
        <v>7420</v>
      </c>
      <c r="P217" s="46">
        <f t="shared" si="33"/>
        <v>2093.5</v>
      </c>
      <c r="Q217" s="46">
        <f t="shared" si="34"/>
        <v>5351.5</v>
      </c>
      <c r="R217" s="46">
        <f t="shared" si="35"/>
        <v>32906.5</v>
      </c>
      <c r="S217" s="47">
        <v>111</v>
      </c>
    </row>
    <row r="218" spans="1:19" s="48" customFormat="1" ht="33.950000000000003" customHeight="1" x14ac:dyDescent="0.2">
      <c r="A218" s="41">
        <v>218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27"/>
        <v>1004.5</v>
      </c>
      <c r="J218" s="46">
        <f t="shared" si="28"/>
        <v>2485</v>
      </c>
      <c r="K218" s="44">
        <f t="shared" si="29"/>
        <v>385.00000000000006</v>
      </c>
      <c r="L218" s="46">
        <f t="shared" si="30"/>
        <v>1064</v>
      </c>
      <c r="M218" s="46">
        <f t="shared" si="31"/>
        <v>2481.5</v>
      </c>
      <c r="N218" s="45"/>
      <c r="O218" s="46">
        <f t="shared" si="32"/>
        <v>7420</v>
      </c>
      <c r="P218" s="46">
        <f t="shared" si="33"/>
        <v>2093.5</v>
      </c>
      <c r="Q218" s="46">
        <f t="shared" si="34"/>
        <v>5351.5</v>
      </c>
      <c r="R218" s="46">
        <f t="shared" si="35"/>
        <v>32906.5</v>
      </c>
      <c r="S218" s="47">
        <v>111</v>
      </c>
    </row>
    <row r="219" spans="1:19" s="48" customFormat="1" ht="33.950000000000003" customHeight="1" x14ac:dyDescent="0.2">
      <c r="A219" s="41">
        <v>219</v>
      </c>
      <c r="B219" s="49" t="s">
        <v>159</v>
      </c>
      <c r="C219" s="49" t="s">
        <v>63</v>
      </c>
      <c r="D219" s="49" t="s">
        <v>54</v>
      </c>
      <c r="E219" s="50" t="s">
        <v>293</v>
      </c>
      <c r="F219" s="39">
        <v>22000</v>
      </c>
      <c r="G219" s="51"/>
      <c r="H219" s="46">
        <v>25</v>
      </c>
      <c r="I219" s="46">
        <f t="shared" si="27"/>
        <v>631.4</v>
      </c>
      <c r="J219" s="46">
        <f t="shared" si="28"/>
        <v>1561.9999999999998</v>
      </c>
      <c r="K219" s="44">
        <f t="shared" si="29"/>
        <v>242.00000000000003</v>
      </c>
      <c r="L219" s="46">
        <f t="shared" si="30"/>
        <v>668.8</v>
      </c>
      <c r="M219" s="46">
        <f t="shared" si="31"/>
        <v>1559.8000000000002</v>
      </c>
      <c r="N219" s="45">
        <v>1190.1199999999999</v>
      </c>
      <c r="O219" s="46">
        <f t="shared" si="32"/>
        <v>5854.12</v>
      </c>
      <c r="P219" s="46">
        <f t="shared" si="33"/>
        <v>2515.3199999999997</v>
      </c>
      <c r="Q219" s="46">
        <f t="shared" si="34"/>
        <v>3363.8</v>
      </c>
      <c r="R219" s="46">
        <f t="shared" si="35"/>
        <v>19484.68</v>
      </c>
      <c r="S219" s="47">
        <v>111</v>
      </c>
    </row>
    <row r="220" spans="1:19" s="48" customFormat="1" ht="33.950000000000003" customHeight="1" x14ac:dyDescent="0.2">
      <c r="A220" s="41">
        <v>220</v>
      </c>
      <c r="B220" s="49" t="s">
        <v>143</v>
      </c>
      <c r="C220" s="49" t="s">
        <v>47</v>
      </c>
      <c r="D220" s="49" t="s">
        <v>54</v>
      </c>
      <c r="E220" s="50" t="s">
        <v>293</v>
      </c>
      <c r="F220" s="52">
        <v>17985</v>
      </c>
      <c r="G220" s="51"/>
      <c r="H220" s="46">
        <v>25</v>
      </c>
      <c r="I220" s="46">
        <f t="shared" si="27"/>
        <v>516.16949999999997</v>
      </c>
      <c r="J220" s="46">
        <f t="shared" si="28"/>
        <v>1276.9349999999999</v>
      </c>
      <c r="K220" s="44">
        <f t="shared" si="29"/>
        <v>197.83500000000001</v>
      </c>
      <c r="L220" s="46">
        <f t="shared" si="30"/>
        <v>546.74400000000003</v>
      </c>
      <c r="M220" s="46">
        <f t="shared" si="31"/>
        <v>1275.1365000000001</v>
      </c>
      <c r="N220" s="45"/>
      <c r="O220" s="46">
        <f t="shared" si="32"/>
        <v>3812.82</v>
      </c>
      <c r="P220" s="46">
        <f t="shared" si="33"/>
        <v>1087.9135000000001</v>
      </c>
      <c r="Q220" s="46">
        <f t="shared" si="34"/>
        <v>2749.9065000000001</v>
      </c>
      <c r="R220" s="46">
        <f t="shared" si="35"/>
        <v>16897.086500000001</v>
      </c>
      <c r="S220" s="47">
        <v>111</v>
      </c>
    </row>
    <row r="221" spans="1:19" s="48" customFormat="1" ht="33.950000000000003" customHeight="1" x14ac:dyDescent="0.2">
      <c r="A221" s="41">
        <v>221</v>
      </c>
      <c r="B221" s="49" t="s">
        <v>200</v>
      </c>
      <c r="C221" s="49" t="s">
        <v>37</v>
      </c>
      <c r="D221" s="49" t="s">
        <v>68</v>
      </c>
      <c r="E221" s="50" t="s">
        <v>293</v>
      </c>
      <c r="F221" s="39">
        <v>22000</v>
      </c>
      <c r="G221" s="51"/>
      <c r="H221" s="46">
        <v>25</v>
      </c>
      <c r="I221" s="46">
        <f t="shared" si="27"/>
        <v>631.4</v>
      </c>
      <c r="J221" s="46">
        <f t="shared" si="28"/>
        <v>1561.9999999999998</v>
      </c>
      <c r="K221" s="44">
        <f t="shared" si="29"/>
        <v>242.00000000000003</v>
      </c>
      <c r="L221" s="46">
        <f t="shared" si="30"/>
        <v>668.8</v>
      </c>
      <c r="M221" s="46">
        <f t="shared" si="31"/>
        <v>1559.8000000000002</v>
      </c>
      <c r="N221" s="45"/>
      <c r="O221" s="46">
        <f t="shared" si="32"/>
        <v>4664</v>
      </c>
      <c r="P221" s="46">
        <f t="shared" si="33"/>
        <v>1325.1999999999998</v>
      </c>
      <c r="Q221" s="46">
        <f t="shared" si="34"/>
        <v>3363.8</v>
      </c>
      <c r="R221" s="46">
        <f t="shared" si="35"/>
        <v>20674.8</v>
      </c>
      <c r="S221" s="47">
        <v>111</v>
      </c>
    </row>
    <row r="222" spans="1:19" s="48" customFormat="1" ht="33.950000000000003" customHeight="1" x14ac:dyDescent="0.2">
      <c r="A222" s="41">
        <v>222</v>
      </c>
      <c r="B222" s="42" t="s">
        <v>170</v>
      </c>
      <c r="C222" s="49" t="s">
        <v>289</v>
      </c>
      <c r="D222" s="42" t="s">
        <v>54</v>
      </c>
      <c r="E222" s="43" t="s">
        <v>293</v>
      </c>
      <c r="F222" s="44">
        <v>22000</v>
      </c>
      <c r="G222" s="45"/>
      <c r="H222" s="46">
        <v>25</v>
      </c>
      <c r="I222" s="46">
        <f t="shared" si="27"/>
        <v>631.4</v>
      </c>
      <c r="J222" s="46">
        <f t="shared" si="28"/>
        <v>1561.9999999999998</v>
      </c>
      <c r="K222" s="44">
        <f t="shared" si="29"/>
        <v>242.00000000000003</v>
      </c>
      <c r="L222" s="46">
        <f t="shared" si="30"/>
        <v>668.8</v>
      </c>
      <c r="M222" s="46">
        <f t="shared" si="31"/>
        <v>1559.8000000000002</v>
      </c>
      <c r="N222" s="45">
        <v>1190.1199999999999</v>
      </c>
      <c r="O222" s="46">
        <f t="shared" si="32"/>
        <v>5854.12</v>
      </c>
      <c r="P222" s="46">
        <f t="shared" si="33"/>
        <v>2515.3199999999997</v>
      </c>
      <c r="Q222" s="46">
        <f t="shared" si="34"/>
        <v>3363.8</v>
      </c>
      <c r="R222" s="46">
        <f t="shared" si="35"/>
        <v>19484.68</v>
      </c>
      <c r="S222" s="47">
        <v>111</v>
      </c>
    </row>
    <row r="223" spans="1:19" s="48" customFormat="1" ht="33.950000000000003" customHeight="1" x14ac:dyDescent="0.2">
      <c r="A223" s="41">
        <v>223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27"/>
        <v>904.05</v>
      </c>
      <c r="J223" s="46">
        <f t="shared" si="28"/>
        <v>2236.5</v>
      </c>
      <c r="K223" s="44">
        <f t="shared" si="29"/>
        <v>346.50000000000006</v>
      </c>
      <c r="L223" s="46">
        <f t="shared" si="30"/>
        <v>957.6</v>
      </c>
      <c r="M223" s="46">
        <f t="shared" si="31"/>
        <v>2233.3500000000004</v>
      </c>
      <c r="N223" s="45"/>
      <c r="O223" s="46">
        <f t="shared" si="32"/>
        <v>6678.0000000000009</v>
      </c>
      <c r="P223" s="46">
        <f t="shared" si="33"/>
        <v>1886.65</v>
      </c>
      <c r="Q223" s="46">
        <f t="shared" si="34"/>
        <v>4816.3500000000004</v>
      </c>
      <c r="R223" s="46">
        <f t="shared" si="35"/>
        <v>29613.35</v>
      </c>
      <c r="S223" s="47">
        <v>111</v>
      </c>
    </row>
    <row r="224" spans="1:19" s="48" customFormat="1" ht="33.950000000000003" customHeight="1" x14ac:dyDescent="0.2">
      <c r="A224" s="41">
        <v>224</v>
      </c>
      <c r="B224" s="49" t="s">
        <v>379</v>
      </c>
      <c r="C224" s="49" t="s">
        <v>55</v>
      </c>
      <c r="D224" s="49" t="s">
        <v>147</v>
      </c>
      <c r="E224" s="50" t="s">
        <v>293</v>
      </c>
      <c r="F224" s="39">
        <v>26000</v>
      </c>
      <c r="G224" s="51"/>
      <c r="H224" s="46">
        <v>25</v>
      </c>
      <c r="I224" s="46">
        <f t="shared" si="27"/>
        <v>746.2</v>
      </c>
      <c r="J224" s="46">
        <f t="shared" si="28"/>
        <v>1845.9999999999998</v>
      </c>
      <c r="K224" s="44">
        <f t="shared" si="29"/>
        <v>286.00000000000006</v>
      </c>
      <c r="L224" s="46">
        <f t="shared" si="30"/>
        <v>790.4</v>
      </c>
      <c r="M224" s="46">
        <f t="shared" si="31"/>
        <v>1843.4</v>
      </c>
      <c r="N224" s="45"/>
      <c r="O224" s="46">
        <f t="shared" si="32"/>
        <v>5512</v>
      </c>
      <c r="P224" s="46">
        <f t="shared" si="33"/>
        <v>1561.6</v>
      </c>
      <c r="Q224" s="46">
        <f t="shared" si="34"/>
        <v>3975.4</v>
      </c>
      <c r="R224" s="46">
        <f t="shared" si="35"/>
        <v>24438.400000000001</v>
      </c>
      <c r="S224" s="47">
        <v>111</v>
      </c>
    </row>
    <row r="225" spans="1:19" s="48" customFormat="1" ht="33.950000000000003" customHeight="1" x14ac:dyDescent="0.2">
      <c r="A225" s="41">
        <v>225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114">
        <v>31000</v>
      </c>
      <c r="G225" s="115"/>
      <c r="H225" s="116">
        <v>25</v>
      </c>
      <c r="I225" s="46">
        <f t="shared" si="27"/>
        <v>889.7</v>
      </c>
      <c r="J225" s="46">
        <f t="shared" si="28"/>
        <v>2201</v>
      </c>
      <c r="K225" s="44">
        <f t="shared" si="29"/>
        <v>341.00000000000006</v>
      </c>
      <c r="L225" s="46">
        <f t="shared" si="30"/>
        <v>942.4</v>
      </c>
      <c r="M225" s="46">
        <f t="shared" si="31"/>
        <v>2197.9</v>
      </c>
      <c r="N225" s="45"/>
      <c r="O225" s="46">
        <f t="shared" si="32"/>
        <v>6572</v>
      </c>
      <c r="P225" s="46">
        <f t="shared" si="33"/>
        <v>1857.1</v>
      </c>
      <c r="Q225" s="46">
        <f t="shared" si="34"/>
        <v>4739.8999999999996</v>
      </c>
      <c r="R225" s="46">
        <f t="shared" si="35"/>
        <v>29142.9</v>
      </c>
      <c r="S225" s="47">
        <v>111</v>
      </c>
    </row>
    <row r="226" spans="1:19" s="48" customFormat="1" ht="33.950000000000003" customHeight="1" x14ac:dyDescent="0.2">
      <c r="A226" s="41">
        <v>226</v>
      </c>
      <c r="B226" s="49" t="s">
        <v>216</v>
      </c>
      <c r="C226" s="49" t="s">
        <v>88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27"/>
        <v>1033.2</v>
      </c>
      <c r="J226" s="46">
        <f t="shared" si="28"/>
        <v>2555.9999999999995</v>
      </c>
      <c r="K226" s="44">
        <f t="shared" si="29"/>
        <v>396.00000000000006</v>
      </c>
      <c r="L226" s="46">
        <f t="shared" si="30"/>
        <v>1094.4000000000001</v>
      </c>
      <c r="M226" s="46">
        <f t="shared" si="31"/>
        <v>2552.4</v>
      </c>
      <c r="N226" s="45"/>
      <c r="O226" s="46">
        <f t="shared" si="32"/>
        <v>7632</v>
      </c>
      <c r="P226" s="46">
        <f t="shared" si="33"/>
        <v>2152.6000000000004</v>
      </c>
      <c r="Q226" s="46">
        <f t="shared" si="34"/>
        <v>5504.4</v>
      </c>
      <c r="R226" s="46">
        <f t="shared" si="35"/>
        <v>33847.4</v>
      </c>
      <c r="S226" s="47">
        <v>111</v>
      </c>
    </row>
    <row r="227" spans="1:19" s="48" customFormat="1" ht="33.950000000000003" customHeight="1" x14ac:dyDescent="0.2">
      <c r="A227" s="41">
        <v>227</v>
      </c>
      <c r="B227" s="42" t="s">
        <v>62</v>
      </c>
      <c r="C227" s="42" t="s">
        <v>63</v>
      </c>
      <c r="D227" s="42" t="s">
        <v>64</v>
      </c>
      <c r="E227" s="43" t="s">
        <v>293</v>
      </c>
      <c r="F227" s="44">
        <v>23100</v>
      </c>
      <c r="G227" s="45"/>
      <c r="H227" s="46">
        <v>25</v>
      </c>
      <c r="I227" s="46">
        <f t="shared" si="27"/>
        <v>662.97</v>
      </c>
      <c r="J227" s="46">
        <f t="shared" si="28"/>
        <v>1640.1</v>
      </c>
      <c r="K227" s="44">
        <f t="shared" si="29"/>
        <v>254.10000000000002</v>
      </c>
      <c r="L227" s="46">
        <f t="shared" si="30"/>
        <v>702.24</v>
      </c>
      <c r="M227" s="46">
        <f t="shared" si="31"/>
        <v>1637.7900000000002</v>
      </c>
      <c r="N227" s="45"/>
      <c r="O227" s="46">
        <f t="shared" si="32"/>
        <v>4897.2</v>
      </c>
      <c r="P227" s="46">
        <f t="shared" si="33"/>
        <v>1390.21</v>
      </c>
      <c r="Q227" s="46">
        <f t="shared" si="34"/>
        <v>3531.99</v>
      </c>
      <c r="R227" s="46">
        <f t="shared" si="35"/>
        <v>21709.79</v>
      </c>
      <c r="S227" s="47">
        <v>111</v>
      </c>
    </row>
    <row r="228" spans="1:19" s="48" customFormat="1" ht="33.950000000000003" customHeight="1" x14ac:dyDescent="0.2">
      <c r="A228" s="41">
        <v>228</v>
      </c>
      <c r="B228" s="49" t="s">
        <v>93</v>
      </c>
      <c r="C228" s="49" t="s">
        <v>55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27"/>
        <v>828.71249999999998</v>
      </c>
      <c r="J228" s="46">
        <f t="shared" si="28"/>
        <v>2050.125</v>
      </c>
      <c r="K228" s="44">
        <f t="shared" si="29"/>
        <v>317.62500000000006</v>
      </c>
      <c r="L228" s="46">
        <f t="shared" si="30"/>
        <v>877.8</v>
      </c>
      <c r="M228" s="46">
        <f t="shared" si="31"/>
        <v>2047.2375000000002</v>
      </c>
      <c r="N228" s="45">
        <v>2380.2399999999998</v>
      </c>
      <c r="O228" s="46">
        <f t="shared" si="32"/>
        <v>8501.74</v>
      </c>
      <c r="P228" s="46">
        <f t="shared" si="33"/>
        <v>4111.7524999999996</v>
      </c>
      <c r="Q228" s="46">
        <f t="shared" si="34"/>
        <v>4414.9875000000002</v>
      </c>
      <c r="R228" s="46">
        <f t="shared" si="35"/>
        <v>24763.247500000001</v>
      </c>
      <c r="S228" s="47">
        <v>111</v>
      </c>
    </row>
    <row r="229" spans="1:19" s="48" customFormat="1" ht="33.950000000000003" customHeight="1" x14ac:dyDescent="0.2">
      <c r="A229" s="41">
        <v>229</v>
      </c>
      <c r="B229" s="49" t="s">
        <v>92</v>
      </c>
      <c r="C229" s="49" t="s">
        <v>302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27"/>
        <v>828.71249999999998</v>
      </c>
      <c r="J229" s="46">
        <f t="shared" si="28"/>
        <v>2050.125</v>
      </c>
      <c r="K229" s="44">
        <f t="shared" si="29"/>
        <v>317.62500000000006</v>
      </c>
      <c r="L229" s="46">
        <f t="shared" si="30"/>
        <v>877.8</v>
      </c>
      <c r="M229" s="46">
        <f t="shared" si="31"/>
        <v>2047.2375000000002</v>
      </c>
      <c r="N229" s="45"/>
      <c r="O229" s="46">
        <f t="shared" si="32"/>
        <v>6121.5</v>
      </c>
      <c r="P229" s="46">
        <f t="shared" si="33"/>
        <v>1731.5124999999998</v>
      </c>
      <c r="Q229" s="46">
        <f t="shared" si="34"/>
        <v>4414.9875000000002</v>
      </c>
      <c r="R229" s="46">
        <f t="shared" si="35"/>
        <v>27143.487499999999</v>
      </c>
      <c r="S229" s="47">
        <v>111</v>
      </c>
    </row>
    <row r="230" spans="1:19" s="48" customFormat="1" ht="33.950000000000003" customHeight="1" x14ac:dyDescent="0.2">
      <c r="A230" s="41">
        <v>230</v>
      </c>
      <c r="B230" s="49" t="s">
        <v>151</v>
      </c>
      <c r="C230" s="49" t="s">
        <v>152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27"/>
        <v>828.71249999999998</v>
      </c>
      <c r="J230" s="46">
        <f t="shared" si="28"/>
        <v>2050.125</v>
      </c>
      <c r="K230" s="44">
        <f t="shared" si="29"/>
        <v>317.62500000000006</v>
      </c>
      <c r="L230" s="46">
        <f t="shared" si="30"/>
        <v>877.8</v>
      </c>
      <c r="M230" s="46">
        <f t="shared" si="31"/>
        <v>2047.2375000000002</v>
      </c>
      <c r="N230" s="45"/>
      <c r="O230" s="46">
        <f t="shared" si="32"/>
        <v>6121.5</v>
      </c>
      <c r="P230" s="46">
        <f t="shared" si="33"/>
        <v>1731.5124999999998</v>
      </c>
      <c r="Q230" s="46">
        <f t="shared" si="34"/>
        <v>4414.9875000000002</v>
      </c>
      <c r="R230" s="46">
        <f t="shared" si="35"/>
        <v>27143.487499999999</v>
      </c>
      <c r="S230" s="47">
        <v>111</v>
      </c>
    </row>
    <row r="231" spans="1:19" s="48" customFormat="1" ht="33.950000000000003" customHeight="1" x14ac:dyDescent="0.2">
      <c r="A231" s="41">
        <v>231</v>
      </c>
      <c r="B231" s="49" t="s">
        <v>269</v>
      </c>
      <c r="C231" s="49" t="s">
        <v>47</v>
      </c>
      <c r="D231" s="49" t="s">
        <v>408</v>
      </c>
      <c r="E231" s="50" t="s">
        <v>295</v>
      </c>
      <c r="F231" s="39">
        <v>60000</v>
      </c>
      <c r="G231" s="51">
        <v>3486.68</v>
      </c>
      <c r="H231" s="46">
        <v>25</v>
      </c>
      <c r="I231" s="46">
        <f t="shared" si="27"/>
        <v>1722</v>
      </c>
      <c r="J231" s="46">
        <f t="shared" si="28"/>
        <v>4260</v>
      </c>
      <c r="K231" s="44">
        <f t="shared" si="29"/>
        <v>660.00000000000011</v>
      </c>
      <c r="L231" s="46">
        <f t="shared" si="30"/>
        <v>1824</v>
      </c>
      <c r="M231" s="46">
        <f t="shared" si="31"/>
        <v>4254</v>
      </c>
      <c r="N231" s="45"/>
      <c r="O231" s="46">
        <f t="shared" si="32"/>
        <v>12720</v>
      </c>
      <c r="P231" s="46">
        <f t="shared" si="33"/>
        <v>7057.68</v>
      </c>
      <c r="Q231" s="46">
        <f t="shared" si="34"/>
        <v>9174</v>
      </c>
      <c r="R231" s="46">
        <f t="shared" si="35"/>
        <v>52942.32</v>
      </c>
      <c r="S231" s="47">
        <v>111</v>
      </c>
    </row>
    <row r="232" spans="1:19" s="48" customFormat="1" ht="33.950000000000003" customHeight="1" x14ac:dyDescent="0.2">
      <c r="A232" s="41">
        <v>232</v>
      </c>
      <c r="B232" s="49" t="s">
        <v>180</v>
      </c>
      <c r="C232" s="49" t="s">
        <v>105</v>
      </c>
      <c r="D232" s="49" t="s">
        <v>45</v>
      </c>
      <c r="E232" s="50" t="s">
        <v>295</v>
      </c>
      <c r="F232" s="39">
        <v>28875</v>
      </c>
      <c r="G232" s="51"/>
      <c r="H232" s="46">
        <v>25</v>
      </c>
      <c r="I232" s="46">
        <f t="shared" si="27"/>
        <v>828.71249999999998</v>
      </c>
      <c r="J232" s="46">
        <f t="shared" si="28"/>
        <v>2050.125</v>
      </c>
      <c r="K232" s="44">
        <f t="shared" si="29"/>
        <v>317.62500000000006</v>
      </c>
      <c r="L232" s="46">
        <f t="shared" si="30"/>
        <v>877.8</v>
      </c>
      <c r="M232" s="46">
        <f t="shared" si="31"/>
        <v>2047.2375000000002</v>
      </c>
      <c r="N232" s="45"/>
      <c r="O232" s="46">
        <f t="shared" si="32"/>
        <v>6121.5</v>
      </c>
      <c r="P232" s="46">
        <f t="shared" si="33"/>
        <v>1731.5124999999998</v>
      </c>
      <c r="Q232" s="46">
        <f t="shared" si="34"/>
        <v>4414.9875000000002</v>
      </c>
      <c r="R232" s="46">
        <f t="shared" si="35"/>
        <v>27143.487499999999</v>
      </c>
      <c r="S232" s="47">
        <v>111</v>
      </c>
    </row>
    <row r="233" spans="1:19" s="48" customFormat="1" ht="33.950000000000003" customHeight="1" x14ac:dyDescent="0.2">
      <c r="A233" s="41">
        <v>233</v>
      </c>
      <c r="B233" s="49" t="s">
        <v>343</v>
      </c>
      <c r="C233" s="49" t="s">
        <v>344</v>
      </c>
      <c r="D233" s="49" t="s">
        <v>54</v>
      </c>
      <c r="E233" s="50" t="s">
        <v>293</v>
      </c>
      <c r="F233" s="39">
        <v>21500</v>
      </c>
      <c r="G233" s="51"/>
      <c r="H233" s="46">
        <v>25</v>
      </c>
      <c r="I233" s="46">
        <f t="shared" si="27"/>
        <v>617.04999999999995</v>
      </c>
      <c r="J233" s="46">
        <f t="shared" si="28"/>
        <v>1526.4999999999998</v>
      </c>
      <c r="K233" s="44">
        <f t="shared" si="29"/>
        <v>236.50000000000003</v>
      </c>
      <c r="L233" s="46">
        <f t="shared" si="30"/>
        <v>653.6</v>
      </c>
      <c r="M233" s="46">
        <f t="shared" si="31"/>
        <v>1524.3500000000001</v>
      </c>
      <c r="N233" s="45"/>
      <c r="O233" s="46">
        <f t="shared" si="32"/>
        <v>4558</v>
      </c>
      <c r="P233" s="46">
        <f t="shared" si="33"/>
        <v>1295.6500000000001</v>
      </c>
      <c r="Q233" s="46">
        <f t="shared" si="34"/>
        <v>3287.35</v>
      </c>
      <c r="R233" s="46">
        <f t="shared" si="35"/>
        <v>20204.349999999999</v>
      </c>
      <c r="S233" s="47">
        <v>111</v>
      </c>
    </row>
    <row r="234" spans="1:19" s="48" customFormat="1" ht="33.950000000000003" customHeight="1" x14ac:dyDescent="0.2">
      <c r="A234" s="41">
        <v>234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27"/>
        <v>3157</v>
      </c>
      <c r="J234" s="46">
        <f t="shared" si="28"/>
        <v>7809.9999999999991</v>
      </c>
      <c r="K234" s="44">
        <f t="shared" si="29"/>
        <v>1210.0000000000002</v>
      </c>
      <c r="L234" s="46">
        <f t="shared" si="30"/>
        <v>3344</v>
      </c>
      <c r="M234" s="46">
        <f t="shared" si="31"/>
        <v>7799.0000000000009</v>
      </c>
      <c r="N234" s="45">
        <v>1190.1199999999999</v>
      </c>
      <c r="O234" s="46">
        <f t="shared" si="32"/>
        <v>24510.12</v>
      </c>
      <c r="P234" s="46">
        <f t="shared" si="33"/>
        <v>21876.21</v>
      </c>
      <c r="Q234" s="46">
        <f t="shared" si="34"/>
        <v>16819</v>
      </c>
      <c r="R234" s="46">
        <f t="shared" si="35"/>
        <v>88123.790000000008</v>
      </c>
      <c r="S234" s="47">
        <v>111</v>
      </c>
    </row>
    <row r="235" spans="1:19" s="48" customFormat="1" ht="33.950000000000003" customHeight="1" x14ac:dyDescent="0.2">
      <c r="A235" s="41">
        <v>235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27"/>
        <v>826.56</v>
      </c>
      <c r="J235" s="46">
        <f t="shared" si="28"/>
        <v>2044.7999999999997</v>
      </c>
      <c r="K235" s="44">
        <f t="shared" si="29"/>
        <v>316.8</v>
      </c>
      <c r="L235" s="46">
        <f t="shared" si="30"/>
        <v>875.52</v>
      </c>
      <c r="M235" s="46">
        <f t="shared" si="31"/>
        <v>2041.92</v>
      </c>
      <c r="N235" s="45"/>
      <c r="O235" s="46">
        <f t="shared" si="32"/>
        <v>6105.6</v>
      </c>
      <c r="P235" s="46">
        <f t="shared" si="33"/>
        <v>1727.08</v>
      </c>
      <c r="Q235" s="46">
        <f t="shared" si="34"/>
        <v>4403.5200000000004</v>
      </c>
      <c r="R235" s="46">
        <f t="shared" si="35"/>
        <v>27072.92</v>
      </c>
      <c r="S235" s="47">
        <v>111</v>
      </c>
    </row>
    <row r="236" spans="1:19" s="48" customFormat="1" ht="33.950000000000003" customHeight="1" thickBot="1" x14ac:dyDescent="0.25">
      <c r="A236" s="41">
        <v>236</v>
      </c>
      <c r="B236" s="89" t="s">
        <v>405</v>
      </c>
      <c r="C236" s="89" t="s">
        <v>406</v>
      </c>
      <c r="D236" s="89" t="s">
        <v>32</v>
      </c>
      <c r="E236" s="125" t="s">
        <v>294</v>
      </c>
      <c r="F236" s="126">
        <v>22000</v>
      </c>
      <c r="G236" s="127"/>
      <c r="H236" s="68">
        <v>25</v>
      </c>
      <c r="I236" s="68">
        <f t="shared" si="27"/>
        <v>631.4</v>
      </c>
      <c r="J236" s="68">
        <f t="shared" si="28"/>
        <v>1561.9999999999998</v>
      </c>
      <c r="K236" s="66">
        <f t="shared" si="29"/>
        <v>242.00000000000003</v>
      </c>
      <c r="L236" s="68">
        <f t="shared" si="30"/>
        <v>668.8</v>
      </c>
      <c r="M236" s="68">
        <f t="shared" si="31"/>
        <v>1559.8000000000002</v>
      </c>
      <c r="N236" s="67"/>
      <c r="O236" s="68">
        <f t="shared" si="32"/>
        <v>4664</v>
      </c>
      <c r="P236" s="68">
        <f t="shared" si="33"/>
        <v>1325.1999999999998</v>
      </c>
      <c r="Q236" s="68">
        <f t="shared" si="34"/>
        <v>3363.8</v>
      </c>
      <c r="R236" s="68">
        <f t="shared" si="35"/>
        <v>20674.8</v>
      </c>
      <c r="S236" s="69">
        <v>111</v>
      </c>
    </row>
    <row r="237" spans="1:19" ht="13.5" thickTop="1" x14ac:dyDescent="0.2"/>
  </sheetData>
  <sortState xmlns:xlrd2="http://schemas.microsoft.com/office/spreadsheetml/2017/richdata2"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Carlos Acosta</cp:lastModifiedBy>
  <cp:lastPrinted>2021-10-15T18:26:30Z</cp:lastPrinted>
  <dcterms:created xsi:type="dcterms:W3CDTF">2006-07-11T17:39:34Z</dcterms:created>
  <dcterms:modified xsi:type="dcterms:W3CDTF">2021-10-21T16:03:14Z</dcterms:modified>
</cp:coreProperties>
</file>